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ormulario" sheetId="1" r:id="rId1"/>
    <sheet name="Puntaje" sheetId="2" r:id="rId2"/>
  </sheets>
  <definedNames>
    <definedName name="_xlnm.Print_Area" localSheetId="0">'Formulario'!$A$1:$M$522</definedName>
  </definedNames>
  <calcPr fullCalcOnLoad="1"/>
</workbook>
</file>

<file path=xl/comments2.xml><?xml version="1.0" encoding="utf-8"?>
<comments xmlns="http://schemas.openxmlformats.org/spreadsheetml/2006/main">
  <authors>
    <author>ARD Suc. Colombia</author>
  </authors>
  <commentList>
    <comment ref="E13" authorId="0">
      <text>
        <r>
          <rPr>
            <b/>
            <sz val="8"/>
            <rFont val="Tahoma"/>
            <family val="0"/>
          </rPr>
          <t>ARD Suc. Colombia:</t>
        </r>
        <r>
          <rPr>
            <sz val="8"/>
            <rFont val="Tahoma"/>
            <family val="0"/>
          </rPr>
          <t xml:space="preserve">
Marque con 1 en caso afirmativo. En caso negativo marque 0. Todas las casillas deben ser diligenciadas.</t>
        </r>
      </text>
    </comment>
  </commentList>
</comments>
</file>

<file path=xl/sharedStrings.xml><?xml version="1.0" encoding="utf-8"?>
<sst xmlns="http://schemas.openxmlformats.org/spreadsheetml/2006/main" count="766" uniqueCount="490">
  <si>
    <t>PROYECTO ADAM</t>
  </si>
  <si>
    <t>INSTRUMENTO No. 2</t>
  </si>
  <si>
    <t>INDICE DE CAPACIDAD ORGANIZACIONAL - ICO-</t>
  </si>
  <si>
    <t>Nombre de la Asociación</t>
  </si>
  <si>
    <t>Producto</t>
  </si>
  <si>
    <t>Municipio</t>
  </si>
  <si>
    <t>Datos de contacto</t>
  </si>
  <si>
    <t>PUNTAJE OBTENIDO</t>
  </si>
  <si>
    <t>Democracia</t>
  </si>
  <si>
    <t>Servicios</t>
  </si>
  <si>
    <t>Económica y financiera</t>
  </si>
  <si>
    <t>Grcia, admon y gestión</t>
  </si>
  <si>
    <t>Dllo humano</t>
  </si>
  <si>
    <t>TEMA</t>
  </si>
  <si>
    <t>CATEGORÍAS</t>
  </si>
  <si>
    <t>INDICADORES</t>
  </si>
  <si>
    <t>OPCIONES DE RESPUESTA</t>
  </si>
  <si>
    <t>Puntaje obtenido</t>
  </si>
  <si>
    <t>Manejo Democrático y participativo</t>
  </si>
  <si>
    <t>Junta Administradora</t>
  </si>
  <si>
    <t>Conformación</t>
  </si>
  <si>
    <t xml:space="preserve">Completa </t>
  </si>
  <si>
    <t>Incompleta</t>
  </si>
  <si>
    <t>Frecuencia de reuniones</t>
  </si>
  <si>
    <t>De acuerdo con los estatutos</t>
  </si>
  <si>
    <t>Esporádicamente</t>
  </si>
  <si>
    <t>No se reune</t>
  </si>
  <si>
    <t>Actas y registros</t>
  </si>
  <si>
    <t>Llevan actas</t>
  </si>
  <si>
    <t>No llevan</t>
  </si>
  <si>
    <t>Subtotal Puntaje Junta Administradora máximo</t>
  </si>
  <si>
    <t>Funcionamiento Asambleas</t>
  </si>
  <si>
    <t>Por lo menos 2 veces al año</t>
  </si>
  <si>
    <t>Menos de dos veces al año</t>
  </si>
  <si>
    <t>No. de socios asistentes</t>
  </si>
  <si>
    <t>Mas del 50%</t>
  </si>
  <si>
    <t>Menos del 50%</t>
  </si>
  <si>
    <t>Si</t>
  </si>
  <si>
    <t>No</t>
  </si>
  <si>
    <t>Subtotal Puntaje Funcionamiento Asambleas máximo</t>
  </si>
  <si>
    <t>Participación</t>
  </si>
  <si>
    <t>Conocimiento de estatutos</t>
  </si>
  <si>
    <t>Mas de la mitad</t>
  </si>
  <si>
    <t>Menos de la mitad</t>
  </si>
  <si>
    <t>Ninguno</t>
  </si>
  <si>
    <t>Comités conformados</t>
  </si>
  <si>
    <t>Mas de 3</t>
  </si>
  <si>
    <t>Menos de 3</t>
  </si>
  <si>
    <t>Planeación participativa</t>
  </si>
  <si>
    <t>Con representantes o socios</t>
  </si>
  <si>
    <t>La Junta Directiva</t>
  </si>
  <si>
    <t>Comunicación</t>
  </si>
  <si>
    <t>Órgano de difusión propio</t>
  </si>
  <si>
    <t>No usan ninguno</t>
  </si>
  <si>
    <t>Subtotal Puntaje Participación máximo</t>
  </si>
  <si>
    <t>Base social</t>
  </si>
  <si>
    <t>Toma de decisiones</t>
  </si>
  <si>
    <t>Gerente</t>
  </si>
  <si>
    <t>Información sobre decisiones</t>
  </si>
  <si>
    <t>Socios</t>
  </si>
  <si>
    <t>Junta Directiva</t>
  </si>
  <si>
    <t>Subtotal Puntaje Base Social máximo</t>
  </si>
  <si>
    <t>SUBTOTAL DE MANEJO DEMOCRÁTICO Y PARTICIPATIVO</t>
  </si>
  <si>
    <t>SUBTEMA</t>
  </si>
  <si>
    <t>INDICADOR</t>
  </si>
  <si>
    <t>VALORES</t>
  </si>
  <si>
    <t>Organización</t>
  </si>
  <si>
    <t>Puntaje de referencia</t>
  </si>
  <si>
    <t>Situación económica y financiera</t>
  </si>
  <si>
    <t>Patrimonio de la asociación</t>
  </si>
  <si>
    <t>Sede</t>
  </si>
  <si>
    <t>No tiene</t>
  </si>
  <si>
    <t>Otros bienes</t>
  </si>
  <si>
    <t>Subtotal Puntaje Patrimonio de la asociación máximo</t>
  </si>
  <si>
    <t>Capital de trabajo</t>
  </si>
  <si>
    <t>Fuentes de recursos</t>
  </si>
  <si>
    <t>Comportamiento de los recursos</t>
  </si>
  <si>
    <t>Creciente</t>
  </si>
  <si>
    <t>Constante</t>
  </si>
  <si>
    <t>Decreciente</t>
  </si>
  <si>
    <t>Subtotal Puntaje Capital de trabajo de la asociación máximo</t>
  </si>
  <si>
    <t>SUBTOTAL SITUACIÓN ECONÓMICA Y FINANCIERA</t>
  </si>
  <si>
    <t>Capacidad gerencial, administrativa y de gestión</t>
  </si>
  <si>
    <t>Gerencia</t>
  </si>
  <si>
    <t>Plan de acción</t>
  </si>
  <si>
    <t>Tiene</t>
  </si>
  <si>
    <t>Mecanismo de evaluación de la gestión</t>
  </si>
  <si>
    <t>Si evalúa</t>
  </si>
  <si>
    <t>No evalúa</t>
  </si>
  <si>
    <t>Plan de negocios</t>
  </si>
  <si>
    <t>no tiene</t>
  </si>
  <si>
    <t>Recursos humanos contratados</t>
  </si>
  <si>
    <t>Manejo de computadores</t>
  </si>
  <si>
    <t>Mas de uno</t>
  </si>
  <si>
    <t>Solo uno</t>
  </si>
  <si>
    <t>Subtotal Puntaje Gerencia de la asociación máximo</t>
  </si>
  <si>
    <t>Administración</t>
  </si>
  <si>
    <t>Inforrmes financieros y contables</t>
  </si>
  <si>
    <t>Llevan informes</t>
  </si>
  <si>
    <t>No los llevan</t>
  </si>
  <si>
    <t>Cuenta bancaria</t>
  </si>
  <si>
    <t>Obligaciones tributarias al día</t>
  </si>
  <si>
    <t>Pérdidas y Ganancias</t>
  </si>
  <si>
    <t>Órganos de control</t>
  </si>
  <si>
    <t>Gestión</t>
  </si>
  <si>
    <t>Gestión en los últimos tres años</t>
  </si>
  <si>
    <t>Estable</t>
  </si>
  <si>
    <t>Proyectos aprobados</t>
  </si>
  <si>
    <t xml:space="preserve">Uno o mas </t>
  </si>
  <si>
    <t>Relación con otras organizaciones</t>
  </si>
  <si>
    <t>Con mas de una organización</t>
  </si>
  <si>
    <t>Con solo una</t>
  </si>
  <si>
    <t>Con ninguna</t>
  </si>
  <si>
    <t>Suscripción de contratos con entidades públicas o privadas</t>
  </si>
  <si>
    <t>Mas de un contrato</t>
  </si>
  <si>
    <t>Solo un contrato</t>
  </si>
  <si>
    <t>Ningún contrato</t>
  </si>
  <si>
    <t>Subtotal Puntaje Gestión de la asociación máximo</t>
  </si>
  <si>
    <t>SUBTOTAL SITUACIÓN GERENCIAL, ADMINISTRATIVA Y DE GESTIÓN</t>
  </si>
  <si>
    <t>Servicios ofrecidos a los asociados o a la comunidad o a terceros</t>
  </si>
  <si>
    <t>Servicios financieros, comerciales</t>
  </si>
  <si>
    <t>Financieros</t>
  </si>
  <si>
    <t>Mas de dos modalidades</t>
  </si>
  <si>
    <t>Una sola modalidad</t>
  </si>
  <si>
    <t xml:space="preserve">No tiene </t>
  </si>
  <si>
    <t>Comerciales</t>
  </si>
  <si>
    <t>Mas de una modalidad</t>
  </si>
  <si>
    <t xml:space="preserve">Tiene una </t>
  </si>
  <si>
    <t>Subtotal Puntaje s. financieros y comerciales máximo</t>
  </si>
  <si>
    <t>Servicio de Capacitación y Asistencia Técnica</t>
  </si>
  <si>
    <t>De información</t>
  </si>
  <si>
    <t>Si tiene mas de un servicio</t>
  </si>
  <si>
    <t>Si tiene solo uno</t>
  </si>
  <si>
    <t>Si no tiene</t>
  </si>
  <si>
    <t>De capacitación</t>
  </si>
  <si>
    <t>Si tiene mas de uno</t>
  </si>
  <si>
    <t>Servicios técnicos en predios a los socios</t>
  </si>
  <si>
    <t>Si no presta</t>
  </si>
  <si>
    <t>Subtotal Puntaje s. capacitación y asistencia técnica</t>
  </si>
  <si>
    <t>Otros servicios</t>
  </si>
  <si>
    <t>Servicios sociales</t>
  </si>
  <si>
    <t>Subtotal Puntaje s. otros servicios</t>
  </si>
  <si>
    <t>SUBTOTAL SERVICIOS A SOCIOS Y A LA COMUNIDAD</t>
  </si>
  <si>
    <t>Habilidades y capacidades en el desarrollo humano</t>
  </si>
  <si>
    <t>Capacitación y sensibilización</t>
  </si>
  <si>
    <t>Capacitación recibida</t>
  </si>
  <si>
    <t>Mas de dos capacitaciones</t>
  </si>
  <si>
    <t>Solo una</t>
  </si>
  <si>
    <t>Ninguna</t>
  </si>
  <si>
    <t>Dinámicas de cooperación y conflicto</t>
  </si>
  <si>
    <t>Relación con la comunidad</t>
  </si>
  <si>
    <t>Cooperación</t>
  </si>
  <si>
    <t>Conflicto o no tiene</t>
  </si>
  <si>
    <t>Relación con el estado</t>
  </si>
  <si>
    <t>Conflicto en  resolución</t>
  </si>
  <si>
    <t>Conflicto no resuelto</t>
  </si>
  <si>
    <t>Relaciones internas de la asociación</t>
  </si>
  <si>
    <t>Conflicto</t>
  </si>
  <si>
    <t>Equidad de género</t>
  </si>
  <si>
    <t>Participación y toma de decisiones</t>
  </si>
  <si>
    <t>Hombres y mujeres en Cargos de Decisión</t>
  </si>
  <si>
    <t>Mujeres solo como socias</t>
  </si>
  <si>
    <t>Programas dirigidos a las familias y/o a las mujeres</t>
  </si>
  <si>
    <t>Si tienen</t>
  </si>
  <si>
    <t>No tienen</t>
  </si>
  <si>
    <t>SUBTOTAL HABILIDADES Y CAPACIDADES EN EL DESARROLLO HUMANO</t>
  </si>
  <si>
    <t>TOTAL PUNTUACIÓN MÁXIMA TOTAL ICO</t>
  </si>
  <si>
    <t>Nota: Para las organizaciones interesadas en ser operadoras el puntaje mínimo obtenido debe ser de 70 puntos</t>
  </si>
  <si>
    <t>Respuesta</t>
  </si>
  <si>
    <t>Propia y/o Comodato</t>
  </si>
  <si>
    <t>En Arriendo</t>
  </si>
  <si>
    <t>Muebles y equipos                        (Mayoría)</t>
  </si>
  <si>
    <t>Solo recursos propios</t>
  </si>
  <si>
    <t>Solo recursos  propios y externos</t>
  </si>
  <si>
    <t>Solo recursos extrenos</t>
  </si>
  <si>
    <t>No tiene o Decreciente</t>
  </si>
  <si>
    <t>Sí</t>
  </si>
  <si>
    <t>No participan</t>
  </si>
  <si>
    <t>Instrumento No. 1</t>
  </si>
  <si>
    <t xml:space="preserve"> Indice de Capacidades Organizativas -ICO-</t>
  </si>
  <si>
    <t>1. Información General</t>
  </si>
  <si>
    <t>1.1. Nombre de la organización?</t>
  </si>
  <si>
    <t>1.2. Nombre de la persona de contacto</t>
  </si>
  <si>
    <t>1.4.</t>
  </si>
  <si>
    <t>Teléfono</t>
  </si>
  <si>
    <t>1.5.  Correo electrónico. E-mail</t>
  </si>
  <si>
    <t>1.6. Proyecto productivo al que se vinculará la organización</t>
  </si>
  <si>
    <t>Asociación de Productores</t>
  </si>
  <si>
    <t>Empresa Asociativa de Trabajo</t>
  </si>
  <si>
    <t>Cooperativa</t>
  </si>
  <si>
    <t>Soc. Agrarias de Transformación</t>
  </si>
  <si>
    <t>Otra. Cuál?</t>
  </si>
  <si>
    <t>Veredal</t>
  </si>
  <si>
    <t>Especificar</t>
  </si>
  <si>
    <t>Municipal</t>
  </si>
  <si>
    <t>Departamental</t>
  </si>
  <si>
    <t>Regional</t>
  </si>
  <si>
    <t>Hombres</t>
  </si>
  <si>
    <t>Mujeres</t>
  </si>
  <si>
    <t>Activos/Inscritos        ______</t>
  </si>
  <si>
    <t>Indígenas</t>
  </si>
  <si>
    <t>Afrocolombianos</t>
  </si>
  <si>
    <t xml:space="preserve">Observaciones: </t>
  </si>
  <si>
    <t>2. Manejo Democrático y Participativo</t>
  </si>
  <si>
    <t xml:space="preserve">Junta Administradora </t>
  </si>
  <si>
    <t>2.1.</t>
  </si>
  <si>
    <t>Quiénes la conforman?</t>
  </si>
  <si>
    <t>Cargo</t>
  </si>
  <si>
    <t>Nombre</t>
  </si>
  <si>
    <t>SECRETARIO</t>
  </si>
  <si>
    <t>2.2.  Alguno de los miembros de la Junta Administradora recibe salario o remuneración?</t>
  </si>
  <si>
    <t>2.3. En caso afirmativo especifique quiénes</t>
  </si>
  <si>
    <t>2.4. Frecuencia de las reuniones</t>
  </si>
  <si>
    <t xml:space="preserve">2.5. En general las decisiones se toman por: </t>
  </si>
  <si>
    <t>Consenso</t>
  </si>
  <si>
    <t>Votación</t>
  </si>
  <si>
    <t>2.6. La Junta Administradora toma decisiones sobre:</t>
  </si>
  <si>
    <t>Sobre servicios y capacitación</t>
  </si>
  <si>
    <t>Sobre gestión y contratación</t>
  </si>
  <si>
    <t>Sobre planeacióny evaluación</t>
  </si>
  <si>
    <t>Sobre participación y representación</t>
  </si>
  <si>
    <t>Sobre presupuesto y negicios financieros</t>
  </si>
  <si>
    <t>Observaciones:</t>
  </si>
  <si>
    <t>2.7. Llevan actas de las reuniones?</t>
  </si>
  <si>
    <t>2.8. Hace cuánto está nombrada la junta actual?</t>
  </si>
  <si>
    <t>Funcionamiento de  Asambleas</t>
  </si>
  <si>
    <t>2.9.Frencuencia de las reuniones</t>
  </si>
  <si>
    <t>meses</t>
  </si>
  <si>
    <t>2.10.Fecha de la última asamblea</t>
  </si>
  <si>
    <t>2.11.No. de socios que asistieron</t>
  </si>
  <si>
    <t>Todos</t>
  </si>
  <si>
    <t>2.12. Llevan actas?</t>
  </si>
  <si>
    <t xml:space="preserve">Especifique </t>
  </si>
  <si>
    <t>2.14.¿Qué tipo de decisiones toma el gerente, director o representante legal?</t>
  </si>
  <si>
    <t>2.15. ¿Del total de miembros de la organización, qué porcentaje conoce los estatutos?</t>
  </si>
  <si>
    <t>%</t>
  </si>
  <si>
    <t>2.16. Existen comités de trabajo?</t>
  </si>
  <si>
    <t>2.17.Cuáles? Señálelos</t>
  </si>
  <si>
    <t>Salud</t>
  </si>
  <si>
    <t>Educación</t>
  </si>
  <si>
    <t>Recreación</t>
  </si>
  <si>
    <t>Finanzas</t>
  </si>
  <si>
    <t>Apoyo a la familia</t>
  </si>
  <si>
    <t>Mercadeo</t>
  </si>
  <si>
    <t>Producción</t>
  </si>
  <si>
    <t>Otros (específicar)</t>
  </si>
  <si>
    <t>Comunicación entre organización y asociados</t>
  </si>
  <si>
    <t>2.18. Tienen un órgano propio de difusión de la información?</t>
  </si>
  <si>
    <t>2.19. Cuál?</t>
  </si>
  <si>
    <t>2.20. ¿Cuáles de estos medios utilizan para comunicarse?</t>
  </si>
  <si>
    <t>Boletín</t>
  </si>
  <si>
    <t>En qué ocasiones</t>
  </si>
  <si>
    <t>Frecuencia</t>
  </si>
  <si>
    <t>Radio</t>
  </si>
  <si>
    <t>E-mail</t>
  </si>
  <si>
    <t>Perifoneo</t>
  </si>
  <si>
    <t>Periód murales</t>
  </si>
  <si>
    <t>Persona a persona</t>
  </si>
  <si>
    <t>Otros, especifique</t>
  </si>
  <si>
    <t>Conjuntamente con los representantes o socios</t>
  </si>
  <si>
    <t>Sólamente la Junta Directiva</t>
  </si>
  <si>
    <t>Sólo el representante legal, director o representante legal</t>
  </si>
  <si>
    <t>2.23. De las dos decisiones mas importantes de la organización en el último año mencione:</t>
  </si>
  <si>
    <t>Decisión</t>
  </si>
  <si>
    <t>¿quiénes saben de la decisión? (gerente, junta o socios)</t>
  </si>
  <si>
    <t>¿Cómo fueron informados?</t>
  </si>
  <si>
    <t>2.24. Se hace seguimiento o evaluación de la organización o de sus proyectos de manera participativa?</t>
  </si>
  <si>
    <t xml:space="preserve">2.25. Pertenece a alguna asociación de segundo piso? </t>
  </si>
  <si>
    <t>3. Situación económica y financiera</t>
  </si>
  <si>
    <t>3.1. Infraestructura de oficina</t>
  </si>
  <si>
    <t>3.2.</t>
  </si>
  <si>
    <t>Relacione las sedes</t>
  </si>
  <si>
    <t>Propia</t>
  </si>
  <si>
    <t>Arrendada</t>
  </si>
  <si>
    <t>Comodato</t>
  </si>
  <si>
    <t>3.3.</t>
  </si>
  <si>
    <t>Relacione los muebles y enseres</t>
  </si>
  <si>
    <t>Propios</t>
  </si>
  <si>
    <t>Arrendados</t>
  </si>
  <si>
    <t>3.4.</t>
  </si>
  <si>
    <t>Relacione los equipos (computadores, vehículo)</t>
  </si>
  <si>
    <t>Propio</t>
  </si>
  <si>
    <t>3.5.</t>
  </si>
  <si>
    <t>Relacione otros bienes</t>
  </si>
  <si>
    <t xml:space="preserve">Otros. Especifique: </t>
  </si>
  <si>
    <t>3.6. Actualmente la asociación cuenta con capital de trabajo?</t>
  </si>
  <si>
    <t>3.7. Especifique el monto de los recursos propios y externos en los últimos tres años</t>
  </si>
  <si>
    <t>Tipo de recursos</t>
  </si>
  <si>
    <t>Último año</t>
  </si>
  <si>
    <t>Penultimo año</t>
  </si>
  <si>
    <t>Antepenultimo año</t>
  </si>
  <si>
    <t>Fuentes</t>
  </si>
  <si>
    <t>Externos</t>
  </si>
  <si>
    <t>4. Capacidad Gerencial, Administrativa y de gestión</t>
  </si>
  <si>
    <t>4.1. Existe Plan de Acción de la organización?</t>
  </si>
  <si>
    <t>4.2. Cuenta con algunos mecanismos de evaluación de la gestión</t>
  </si>
  <si>
    <t>4.3. Tienen algún plan de negocios?</t>
  </si>
  <si>
    <t>4.4. ¿La organización maneja algún negocio?</t>
  </si>
  <si>
    <t>Especifique:</t>
  </si>
  <si>
    <t>Especifique</t>
  </si>
  <si>
    <t>4.6. Tienen gerente contratado para estos negocios?</t>
  </si>
  <si>
    <t>4.7. Tienen recursos humanos contratados?</t>
  </si>
  <si>
    <t>Escolaridad</t>
  </si>
  <si>
    <t xml:space="preserve">Experiencia laboral </t>
  </si>
  <si>
    <t>4.8. Número de directivos o empleados  que manejan programas básicos de computación</t>
  </si>
  <si>
    <t>4.9. Llevan registros financieros o contables?</t>
  </si>
  <si>
    <t>Libros</t>
  </si>
  <si>
    <t>Medio magnético</t>
  </si>
  <si>
    <t>4.10. Manejan caja menor?</t>
  </si>
  <si>
    <t>4.11. Tienen cuenta bancaria?</t>
  </si>
  <si>
    <t>4.12. Está al día en sus obligaciones tributarias?</t>
  </si>
  <si>
    <t>4.13. Realizan balances contables</t>
  </si>
  <si>
    <t>Fecha del último balance</t>
  </si>
  <si>
    <t>Resultado PyG</t>
  </si>
  <si>
    <t>Fecha del penúltimo balance</t>
  </si>
  <si>
    <t>Fecha del antepenúltimo balance</t>
  </si>
  <si>
    <t>4.14. Órganos de  control y auditoria</t>
  </si>
  <si>
    <t>4.15.  Monto autorizado al gerente o representante legal para contratar autónomamente?</t>
  </si>
  <si>
    <t>$</t>
  </si>
  <si>
    <t>4.16. Tienen manuales o cualquier otro instrumento donde se especifiquen procedimientos y/o funciones?</t>
  </si>
  <si>
    <t>4.17. Han gestionado proyectos productivos en los últimos tres (3) años?</t>
  </si>
  <si>
    <t>4.18. En caso afirmativo descríbalos</t>
  </si>
  <si>
    <t>Proyecto</t>
  </si>
  <si>
    <t>Fecha aprobación</t>
  </si>
  <si>
    <t>Vigente (si-no)</t>
  </si>
  <si>
    <t>Monto</t>
  </si>
  <si>
    <t>Fuente</t>
  </si>
  <si>
    <t xml:space="preserve">4.19. Relación con otras organizaciones </t>
  </si>
  <si>
    <t>4.20.</t>
  </si>
  <si>
    <t>En caso afirmativo descríbalas ( de trabajo, de intercambio, de opiniones, de contribuciòn)</t>
  </si>
  <si>
    <t>Descripción relación</t>
  </si>
  <si>
    <t>4.21. Relación con entes municipales</t>
  </si>
  <si>
    <t>Entidad</t>
  </si>
  <si>
    <t>Descripción</t>
  </si>
  <si>
    <t>4.22. Suscripción de contratos con entidades públicas y otras organizaciones sociales durante los últimos tres años</t>
  </si>
  <si>
    <t>Tipo (pública o privada)</t>
  </si>
  <si>
    <t>Monto $</t>
  </si>
  <si>
    <t>5. Servicios ofrecidos a los asociados o a la comunidad</t>
  </si>
  <si>
    <t xml:space="preserve"> 5.1. Servicios financieros</t>
  </si>
  <si>
    <t xml:space="preserve"> Microseguros</t>
  </si>
  <si>
    <t>Vida</t>
  </si>
  <si>
    <t>Crédito</t>
  </si>
  <si>
    <t>Funerario</t>
  </si>
  <si>
    <t>Gastos médicos</t>
  </si>
  <si>
    <t>Solicanasta</t>
  </si>
  <si>
    <t>5.2.Crédito</t>
  </si>
  <si>
    <t>Asociativo</t>
  </si>
  <si>
    <t>Individual</t>
  </si>
  <si>
    <t>Individual con supervisión</t>
  </si>
  <si>
    <t xml:space="preserve">Cuántos créditos se han otorgado por medio de la asociación en el último año. </t>
  </si>
  <si>
    <t>Si es asociativo el crédito a cuánto asciende el monto del último crédito</t>
  </si>
  <si>
    <t>5.3. Microfinanzas</t>
  </si>
  <si>
    <t>Ahorros</t>
  </si>
  <si>
    <t>Transferencias</t>
  </si>
  <si>
    <t>Cuánto es el promedio del microcrédito por agricultor y cuántos se han otorgado?</t>
  </si>
  <si>
    <t>5.4. Servicios de información</t>
  </si>
  <si>
    <t>Información de productos</t>
  </si>
  <si>
    <t>Información de mercados y precios</t>
  </si>
  <si>
    <t>Otra información</t>
  </si>
  <si>
    <t xml:space="preserve">Cuál? </t>
  </si>
  <si>
    <t>5.5. Servicios de comercialización</t>
  </si>
  <si>
    <t>Agrícola</t>
  </si>
  <si>
    <t>Insumos</t>
  </si>
  <si>
    <t>Procesados</t>
  </si>
  <si>
    <t>Alimentos</t>
  </si>
  <si>
    <t>5.6. Servicios en predio de los socios</t>
  </si>
  <si>
    <t>Asistencia Técnica</t>
  </si>
  <si>
    <t>Servicio de control de calidad</t>
  </si>
  <si>
    <t>Estudios de suelos</t>
  </si>
  <si>
    <t xml:space="preserve">Viveros </t>
  </si>
  <si>
    <t>Distribución de plántulas</t>
  </si>
  <si>
    <t>Otros. Cuáles?</t>
  </si>
  <si>
    <t>5.7. Servicios de capacitación</t>
  </si>
  <si>
    <t>Técnico - productiva</t>
  </si>
  <si>
    <t>Poscosecha</t>
  </si>
  <si>
    <t>Gerencia y gestión</t>
  </si>
  <si>
    <t>Comercial</t>
  </si>
  <si>
    <t>Ambiental</t>
  </si>
  <si>
    <t>5.8. Servicios a otras instituciones</t>
  </si>
  <si>
    <t>Asesoría</t>
  </si>
  <si>
    <t>Capacitación</t>
  </si>
  <si>
    <t>5.9. Otros servicios</t>
  </si>
  <si>
    <t>Vivienda rural</t>
  </si>
  <si>
    <t>Seguridad social</t>
  </si>
  <si>
    <t>6. Habilidades y capacidades en el desarrollo humano</t>
  </si>
  <si>
    <t>6.1. Han recibido capacitación en temas de desarrollo humano como</t>
  </si>
  <si>
    <t>Identidad y autoestima</t>
  </si>
  <si>
    <t>Relaciones intrafamiliares</t>
  </si>
  <si>
    <t>Relaciones interpersonales</t>
  </si>
  <si>
    <t>Manejo de conflictos</t>
  </si>
  <si>
    <t>Derechos humanos</t>
  </si>
  <si>
    <t>Derechos ciudadanos</t>
  </si>
  <si>
    <t>6.2. ¿Cómo es la relación de la organización con las comunidades?</t>
  </si>
  <si>
    <t xml:space="preserve">Describa: </t>
  </si>
  <si>
    <t>6.3. ¿Cómo es la relación entre directivos y socios?</t>
  </si>
  <si>
    <t>6.4. ¿Cómo es la relación entre los socios?</t>
  </si>
  <si>
    <t>6.5. ¿Cómo es la relación de la organización con la administración municipal? (cofinanciación, participación en el Consejo Municipal de desarrollo rural, etc)</t>
  </si>
  <si>
    <t>6.6. Las mujeres productoras o esposas de los productores, cómo participan  en la organización?</t>
  </si>
  <si>
    <t>Miembros de la Junta Directiva o comités</t>
  </si>
  <si>
    <t>Socias activas</t>
  </si>
  <si>
    <t>Socias inactivas</t>
  </si>
  <si>
    <t>Figuran solo como esposas o hijas</t>
  </si>
  <si>
    <t>Resuma la participación de las mujeres en la organización</t>
  </si>
  <si>
    <t>6.7. Las personas de los diferentes grupos étnicos y afrocolombianos socios de la organización:</t>
  </si>
  <si>
    <t>Socios activos</t>
  </si>
  <si>
    <t>Socios inactivos</t>
  </si>
  <si>
    <t>Resuma la participación de los grupos étnicos y aforcolombianos en la organización?</t>
  </si>
  <si>
    <t>6.8. ¿Existen programas específicos dirigidos a las familias o a las mujeres?</t>
  </si>
  <si>
    <t>Describa</t>
  </si>
  <si>
    <t>6.9. ¿Existen programas específicos dirigidos a los niños?</t>
  </si>
  <si>
    <t>6.10. ¿Existen programas específicos dirigidos grupos étnicos y afrocolombianos?</t>
  </si>
  <si>
    <t>6.11. ¿Existen programas específicos dirigidos a los jóvenes?</t>
  </si>
  <si>
    <t xml:space="preserve">Nombre del encuestador: </t>
  </si>
  <si>
    <r>
      <t xml:space="preserve">2.21. Cómo se  </t>
    </r>
    <r>
      <rPr>
        <b/>
        <sz val="10"/>
        <rFont val="Arial"/>
        <family val="2"/>
      </rPr>
      <t>planean las acciones</t>
    </r>
    <r>
      <rPr>
        <sz val="10"/>
        <rFont val="Arial"/>
        <family val="0"/>
      </rPr>
      <t xml:space="preserve"> de la organización?</t>
    </r>
  </si>
  <si>
    <r>
      <t xml:space="preserve">2.22. Cómo se  </t>
    </r>
    <r>
      <rPr>
        <b/>
        <sz val="10"/>
        <rFont val="Arial"/>
        <family val="2"/>
      </rPr>
      <t>toman las decisiones</t>
    </r>
    <r>
      <rPr>
        <sz val="10"/>
        <rFont val="Arial"/>
        <family val="0"/>
      </rPr>
      <t xml:space="preserve"> de la organización?</t>
    </r>
  </si>
  <si>
    <t>1.3. Dirección</t>
  </si>
  <si>
    <t xml:space="preserve">1.7. La organización tiene experiencia en el sector productivo del proyecto al que se vinculará? </t>
  </si>
  <si>
    <t xml:space="preserve">Descríbala: </t>
  </si>
  <si>
    <t>1.8. Tipo de Organización</t>
  </si>
  <si>
    <t>1.9. Cobertura geográfica</t>
  </si>
  <si>
    <t>Especificar municipio o dptos incluidos:</t>
  </si>
  <si>
    <t>Indique en qué municipio o vereda viven la mayoría de los asociados</t>
  </si>
  <si>
    <t>1.10. No socios</t>
  </si>
  <si>
    <t>1.11. Tiene personería jurídica</t>
  </si>
  <si>
    <t>1.12. No. personería jurídica</t>
  </si>
  <si>
    <t>1.13. RUT No.</t>
  </si>
  <si>
    <t>1.14. Fecha de constitución</t>
  </si>
  <si>
    <t>1.15. Fecha de legalización</t>
  </si>
  <si>
    <t>1.16.  Representante legal</t>
  </si>
  <si>
    <t>1.17. ¿Por qué se creó la organización? ¿Qué motivó su creación?</t>
  </si>
  <si>
    <t xml:space="preserve">PRESIDENTE </t>
  </si>
  <si>
    <t>2.13.Estructura de representación (se eligen representantes por vereda, por subrpoductos, por género u otros?)</t>
  </si>
  <si>
    <t>2.26. A Cuál?</t>
  </si>
  <si>
    <t>Tipo de sede (descripción)</t>
  </si>
  <si>
    <t>SI</t>
  </si>
  <si>
    <t>4.5. ¿La organización tiene un rol en los negocios de los asociados? (intermediarios, agregan valor, empacan,  comercializan,  otros)</t>
  </si>
  <si>
    <t>Microcrédito*</t>
  </si>
  <si>
    <t>* Microcédito: hasta $2.200.000 o US 760</t>
  </si>
  <si>
    <t>que la organización presta. No son</t>
  </si>
  <si>
    <t>servicios recibidos</t>
  </si>
  <si>
    <t>Enumero los dos conflictos mas importantes que se han presentado en la organización y cómo se resolvieron?</t>
  </si>
  <si>
    <t>¿Cómo se resolvió?</t>
  </si>
  <si>
    <t>PROGRAMA DDR USAID - OIM</t>
  </si>
  <si>
    <t>X</t>
  </si>
  <si>
    <t>TESORERO</t>
  </si>
  <si>
    <t>TELEFONO</t>
  </si>
  <si>
    <t>Correo Electrónico:</t>
  </si>
  <si>
    <t>1</t>
  </si>
  <si>
    <t>REUNIONES</t>
  </si>
  <si>
    <t>TODOS</t>
  </si>
  <si>
    <t>ROBERTO SEGUNDO PEREZ RAMIREZ</t>
  </si>
  <si>
    <t>ASOCIACION DE PRODUCTORES CAMPESINOS PAZ Y ESPERANZA DEL SALADO. ASOCAMPES</t>
  </si>
  <si>
    <t xml:space="preserve">CORREGIMIIENTO DEL EL SALDO, BARRIO LA LOMA  </t>
  </si>
  <si>
    <t>asocampes@gmail.com</t>
  </si>
  <si>
    <t>x</t>
  </si>
  <si>
    <t>de Bolívar</t>
  </si>
  <si>
    <t>MEJORAMIENTO DE VIDA DE 63 FAMILIAS</t>
  </si>
  <si>
    <t>PRESIDENTE DE ASOCAMPES ROBERTO PEREZ RAMIREZ</t>
  </si>
  <si>
    <t>Mes</t>
  </si>
  <si>
    <t>LAS DECISIONES SE TOMAN EN ASAMBLEA</t>
  </si>
  <si>
    <t xml:space="preserve">TOMA DECISIONES PARA BENEFICIO DE LA </t>
  </si>
  <si>
    <t>ASOCIACION</t>
  </si>
  <si>
    <t>COMITÉ DE VEEDURIA</t>
  </si>
  <si>
    <t>ACEPTAR RECURSOS DE LA UNIDAD DE VICTIMAS</t>
  </si>
  <si>
    <t>ASAMBLEA</t>
  </si>
  <si>
    <t>REFORMA DE ESTATUTOS Y CREACION DE COMITÉS</t>
  </si>
  <si>
    <t>ASODESBOL</t>
  </si>
  <si>
    <t>LA UMATA</t>
  </si>
  <si>
    <t>UMATA</t>
  </si>
  <si>
    <t>MEDICION DE CERCADO</t>
  </si>
  <si>
    <t>ESTAS ACTIVIDADES SE DIERON ENLAS PRIMERAS ETAPAS DEL PROYECTO</t>
  </si>
  <si>
    <t>TOMAR DESICIONES EN CUANTO AL TRABAJO</t>
  </si>
  <si>
    <t>LAS RELACIONES ENTRE SOCIOS HAY QUE MOTIVARLAS</t>
  </si>
  <si>
    <t>PROCESO DE COMPRAS</t>
  </si>
  <si>
    <t>A TRAVÉS DE DIALOGO, CREACIÓN DE COMITÉS</t>
  </si>
  <si>
    <t>EXISTE RELACION PERO NO PARTICIPACIÓN</t>
  </si>
  <si>
    <t>RELACIÓN DE TRABAJO</t>
  </si>
  <si>
    <t>900436433 - 2</t>
  </si>
  <si>
    <t>01 de Mayo de 2011</t>
  </si>
  <si>
    <t xml:space="preserve"> Implementación de un modelo de acompañamiento técnico</t>
  </si>
  <si>
    <t xml:space="preserve"> integral participativo a la Asociación de Productores Campesinos “Paz y Esperanza” de El Salado, corregimiento de El Carmen de Bolívar.</t>
  </si>
  <si>
    <t xml:space="preserve">Corregimiento de El Salado, Municipio Carmen </t>
  </si>
  <si>
    <t>DIOSELINA TORRES VIZCAINO</t>
  </si>
  <si>
    <t>ROSI MANELI LAMBRAÑO NARVAEZ</t>
  </si>
  <si>
    <t>PROYECTO PRODUCTIVO</t>
  </si>
  <si>
    <t>La asociacion se denomina mestizos</t>
  </si>
  <si>
    <t>09086902-28</t>
  </si>
  <si>
    <t>23 de Marzo del 2013</t>
  </si>
  <si>
    <t>si</t>
  </si>
  <si>
    <t>DIANA LUZ DIAZ ROMERO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</si>
</sst>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&quot;$&quot;\ #,##0.00"/>
    <numFmt numFmtId="192" formatCode="&quot;$&quot;\ #,##0"/>
    <numFmt numFmtId="193" formatCode="[$-C0A]dddd\,\ dd&quot; de &quot;mmmm&quot; de &quot;yyyy"/>
    <numFmt numFmtId="194" formatCode="[$-240A]dddd\,\ dd&quot; de &quot;mmmm&quot; de &quot;yyyy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[$-240A]d&quot; de &quot;mmmm&quot; de &quot;yyyy;@"/>
    <numFmt numFmtId="20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5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1" fontId="0" fillId="0" borderId="11" xfId="0" applyNumberForma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1" fontId="0" fillId="0" borderId="14" xfId="0" applyNumberFormat="1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top" wrapText="1"/>
    </xf>
    <xf numFmtId="0" fontId="1" fillId="32" borderId="16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1" fontId="0" fillId="0" borderId="16" xfId="0" applyNumberForma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" fontId="1" fillId="32" borderId="16" xfId="0" applyNumberFormat="1" applyFont="1" applyFill="1" applyBorder="1" applyAlignment="1">
      <alignment horizontal="right" vertical="top" wrapText="1"/>
    </xf>
    <xf numFmtId="0" fontId="3" fillId="32" borderId="16" xfId="0" applyFont="1" applyFill="1" applyBorder="1" applyAlignment="1">
      <alignment horizontal="left" vertical="top" wrapText="1"/>
    </xf>
    <xf numFmtId="0" fontId="0" fillId="32" borderId="16" xfId="0" applyFill="1" applyBorder="1" applyAlignment="1">
      <alignment vertical="top" wrapText="1"/>
    </xf>
    <xf numFmtId="1" fontId="3" fillId="32" borderId="16" xfId="0" applyNumberFormat="1" applyFont="1" applyFill="1" applyBorder="1" applyAlignment="1">
      <alignment horizontal="right" vertical="top" wrapText="1"/>
    </xf>
    <xf numFmtId="0" fontId="1" fillId="32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32" borderId="16" xfId="0" applyFont="1" applyFill="1" applyBorder="1" applyAlignment="1">
      <alignment horizontal="center" vertical="top" wrapText="1"/>
    </xf>
    <xf numFmtId="1" fontId="0" fillId="32" borderId="16" xfId="0" applyNumberFormat="1" applyFill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32" borderId="20" xfId="0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12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35" xfId="0" applyBorder="1" applyAlignment="1">
      <alignment/>
    </xf>
    <xf numFmtId="0" fontId="14" fillId="0" borderId="23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32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11" fillId="0" borderId="0" xfId="0" applyFont="1" applyBorder="1" applyAlignment="1">
      <alignment horizontal="center" wrapText="1"/>
    </xf>
    <xf numFmtId="3" fontId="0" fillId="0" borderId="25" xfId="0" applyNumberFormat="1" applyBorder="1" applyAlignment="1">
      <alignment/>
    </xf>
    <xf numFmtId="0" fontId="10" fillId="32" borderId="19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Fill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6" fillId="0" borderId="0" xfId="45" applyAlignment="1" applyProtection="1">
      <alignment/>
      <protection/>
    </xf>
    <xf numFmtId="0" fontId="0" fillId="0" borderId="0" xfId="0" applyFont="1" applyAlignment="1">
      <alignment vertical="top" wrapText="1"/>
    </xf>
    <xf numFmtId="9" fontId="0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0" fontId="12" fillId="0" borderId="25" xfId="0" applyFont="1" applyBorder="1" applyAlignment="1">
      <alignment horizontal="left"/>
    </xf>
    <xf numFmtId="0" fontId="0" fillId="0" borderId="39" xfId="0" applyBorder="1" applyAlignment="1">
      <alignment horizontal="left" vertical="justify" wrapText="1"/>
    </xf>
    <xf numFmtId="0" fontId="0" fillId="0" borderId="26" xfId="0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0" fillId="0" borderId="25" xfId="0" applyBorder="1" applyAlignment="1">
      <alignment horizontal="left" vertical="justify" wrapText="1"/>
    </xf>
    <xf numFmtId="0" fontId="0" fillId="0" borderId="18" xfId="0" applyBorder="1" applyAlignment="1">
      <alignment horizontal="left" vertical="justify" wrapText="1"/>
    </xf>
    <xf numFmtId="0" fontId="1" fillId="32" borderId="42" xfId="0" applyFont="1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25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39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0" fillId="32" borderId="42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" fillId="32" borderId="42" xfId="0" applyFont="1" applyFill="1" applyBorder="1" applyAlignment="1">
      <alignment horizontal="center" vertical="top"/>
    </xf>
    <xf numFmtId="0" fontId="1" fillId="32" borderId="34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/>
    </xf>
    <xf numFmtId="0" fontId="1" fillId="32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justify" vertical="top"/>
    </xf>
    <xf numFmtId="0" fontId="0" fillId="0" borderId="16" xfId="0" applyFont="1" applyBorder="1" applyAlignment="1">
      <alignment horizontal="justify" vertical="top"/>
    </xf>
    <xf numFmtId="0" fontId="9" fillId="0" borderId="16" xfId="0" applyFont="1" applyFill="1" applyBorder="1" applyAlignment="1">
      <alignment horizontal="justify" vertical="top"/>
    </xf>
    <xf numFmtId="0" fontId="0" fillId="0" borderId="25" xfId="0" applyBorder="1" applyAlignment="1">
      <alignment horizontal="right"/>
    </xf>
    <xf numFmtId="0" fontId="0" fillId="0" borderId="41" xfId="0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25" xfId="0" applyNumberFormat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201" fontId="0" fillId="0" borderId="25" xfId="0" applyNumberForma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6" fillId="0" borderId="25" xfId="45" applyBorder="1" applyAlignment="1" applyProtection="1">
      <alignment horizontal="left"/>
      <protection/>
    </xf>
    <xf numFmtId="0" fontId="13" fillId="0" borderId="25" xfId="45" applyFont="1" applyBorder="1" applyAlignment="1" applyProtection="1">
      <alignment horizontal="left"/>
      <protection/>
    </xf>
    <xf numFmtId="0" fontId="15" fillId="0" borderId="25" xfId="0" applyFont="1" applyBorder="1" applyAlignment="1">
      <alignment horizontal="left"/>
    </xf>
    <xf numFmtId="0" fontId="0" fillId="0" borderId="16" xfId="0" applyFont="1" applyFill="1" applyBorder="1" applyAlignment="1">
      <alignment horizontal="justify" vertical="top" wrapText="1"/>
    </xf>
    <xf numFmtId="0" fontId="10" fillId="32" borderId="42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192" fontId="0" fillId="0" borderId="42" xfId="0" applyNumberFormat="1" applyBorder="1" applyAlignment="1">
      <alignment horizontal="left"/>
    </xf>
    <xf numFmtId="192" fontId="0" fillId="0" borderId="19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192" fontId="0" fillId="0" borderId="34" xfId="0" applyNumberForma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9" xfId="0" applyBorder="1" applyAlignment="1">
      <alignment horizontal="left"/>
    </xf>
    <xf numFmtId="3" fontId="0" fillId="0" borderId="16" xfId="0" applyNumberForma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0" fillId="32" borderId="44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" fillId="32" borderId="0" xfId="0" applyFont="1" applyFill="1" applyAlignment="1">
      <alignment horizontal="center"/>
    </xf>
    <xf numFmtId="0" fontId="0" fillId="0" borderId="39" xfId="0" applyFont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10" fillId="0" borderId="42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192" fontId="0" fillId="0" borderId="25" xfId="0" applyNumberFormat="1" applyBorder="1" applyAlignment="1">
      <alignment/>
    </xf>
    <xf numFmtId="192" fontId="0" fillId="0" borderId="3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top" wrapText="1"/>
    </xf>
    <xf numFmtId="0" fontId="1" fillId="32" borderId="37" xfId="0" applyFont="1" applyFill="1" applyBorder="1" applyAlignment="1">
      <alignment horizontal="center" vertical="top" wrapText="1"/>
    </xf>
    <xf numFmtId="0" fontId="1" fillId="32" borderId="3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32" borderId="16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3" fillId="32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377</xdr:row>
      <xdr:rowOff>95250</xdr:rowOff>
    </xdr:from>
    <xdr:to>
      <xdr:col>1</xdr:col>
      <xdr:colOff>962025</xdr:colOff>
      <xdr:row>377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276350" y="62160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381</xdr:row>
      <xdr:rowOff>85725</xdr:rowOff>
    </xdr:from>
    <xdr:to>
      <xdr:col>1</xdr:col>
      <xdr:colOff>971550</xdr:colOff>
      <xdr:row>381</xdr:row>
      <xdr:rowOff>85725</xdr:rowOff>
    </xdr:to>
    <xdr:sp>
      <xdr:nvSpPr>
        <xdr:cNvPr id="2" name="Line 2"/>
        <xdr:cNvSpPr>
          <a:spLocks/>
        </xdr:cNvSpPr>
      </xdr:nvSpPr>
      <xdr:spPr>
        <a:xfrm>
          <a:off x="1162050" y="627983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391</xdr:row>
      <xdr:rowOff>85725</xdr:rowOff>
    </xdr:from>
    <xdr:to>
      <xdr:col>1</xdr:col>
      <xdr:colOff>971550</xdr:colOff>
      <xdr:row>391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343025" y="64417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ocampe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showGridLines="0" tabSelected="1" zoomScaleSheetLayoutView="80" zoomScalePageLayoutView="0" workbookViewId="0" topLeftCell="A502">
      <selection activeCell="F516" sqref="F516:L516"/>
    </sheetView>
  </sheetViews>
  <sheetFormatPr defaultColWidth="11.421875" defaultRowHeight="12.75"/>
  <cols>
    <col min="1" max="1" width="14.28125" style="0" customWidth="1"/>
    <col min="2" max="2" width="17.140625" style="0" customWidth="1"/>
    <col min="3" max="3" width="5.140625" style="0" customWidth="1"/>
    <col min="4" max="4" width="13.00390625" style="0" customWidth="1"/>
    <col min="5" max="5" width="7.8515625" style="0" customWidth="1"/>
    <col min="6" max="6" width="7.140625" style="0" customWidth="1"/>
    <col min="7" max="7" width="4.00390625" style="0" customWidth="1"/>
    <col min="8" max="8" width="9.28125" style="0" customWidth="1"/>
    <col min="9" max="9" width="8.140625" style="0" bestFit="1" customWidth="1"/>
    <col min="10" max="10" width="9.7109375" style="0" customWidth="1"/>
    <col min="11" max="11" width="5.8515625" style="0" customWidth="1"/>
    <col min="12" max="12" width="9.57421875" style="0" customWidth="1"/>
    <col min="13" max="13" width="9.7109375" style="0" customWidth="1"/>
  </cols>
  <sheetData>
    <row r="1" spans="1:13" ht="18">
      <c r="A1" s="213" t="s">
        <v>442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9.5">
      <c r="A2" s="212" t="s">
        <v>178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8">
      <c r="A3" s="208" t="s">
        <v>179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8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ht="13.5" thickBot="1"/>
    <row r="6" spans="1:13" ht="13.5" thickTop="1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ht="12.7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3" ht="12.75">
      <c r="A8" s="58" t="s">
        <v>181</v>
      </c>
      <c r="B8" s="59"/>
      <c r="C8" s="59"/>
      <c r="D8" s="187" t="s">
        <v>451</v>
      </c>
      <c r="E8" s="131"/>
      <c r="F8" s="131"/>
      <c r="G8" s="131"/>
      <c r="H8" s="131"/>
      <c r="I8" s="131"/>
      <c r="J8" s="131"/>
      <c r="K8" s="131"/>
      <c r="L8" s="131"/>
      <c r="M8" s="60"/>
    </row>
    <row r="9" spans="1:13" ht="12.7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</row>
    <row r="10" spans="1:13" ht="12.75">
      <c r="A10" s="58" t="s">
        <v>182</v>
      </c>
      <c r="B10" s="59"/>
      <c r="C10" s="59"/>
      <c r="D10" s="131" t="s">
        <v>450</v>
      </c>
      <c r="E10" s="131"/>
      <c r="F10" s="131"/>
      <c r="G10" s="131"/>
      <c r="H10" s="131"/>
      <c r="I10" s="131"/>
      <c r="J10" s="131"/>
      <c r="K10" s="131"/>
      <c r="L10" s="131"/>
      <c r="M10" s="60"/>
    </row>
    <row r="11" spans="1:13" ht="12.7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1:13" ht="12.75">
      <c r="A12" s="58" t="s">
        <v>415</v>
      </c>
      <c r="B12" s="131" t="s">
        <v>452</v>
      </c>
      <c r="C12" s="131"/>
      <c r="D12" s="131"/>
      <c r="E12" s="131"/>
      <c r="F12" s="131"/>
      <c r="G12" s="59" t="s">
        <v>183</v>
      </c>
      <c r="H12" s="59" t="s">
        <v>184</v>
      </c>
      <c r="I12" s="131">
        <v>3153537085</v>
      </c>
      <c r="J12" s="131"/>
      <c r="K12" s="131"/>
      <c r="L12" s="131"/>
      <c r="M12" s="60"/>
    </row>
    <row r="13" spans="1:13" ht="12.7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3" ht="12.75">
      <c r="A14" s="58" t="s">
        <v>185</v>
      </c>
      <c r="B14" s="59"/>
      <c r="C14" s="188" t="s">
        <v>453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60"/>
    </row>
    <row r="15" spans="1:13" ht="12.7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ht="14.25">
      <c r="A16" s="58" t="s">
        <v>186</v>
      </c>
      <c r="B16" s="59"/>
      <c r="C16" s="59"/>
      <c r="D16" s="59"/>
      <c r="E16" s="59"/>
      <c r="F16" s="190" t="s">
        <v>479</v>
      </c>
      <c r="G16" s="131"/>
      <c r="H16" s="131"/>
      <c r="I16" s="131"/>
      <c r="J16" s="131"/>
      <c r="K16" s="131"/>
      <c r="L16" s="131"/>
      <c r="M16" s="60"/>
    </row>
    <row r="17" spans="1:13" ht="12.75">
      <c r="A17" s="58"/>
      <c r="B17" s="59"/>
      <c r="C17" s="59"/>
      <c r="D17" s="59"/>
      <c r="E17" s="59"/>
      <c r="F17" s="100"/>
      <c r="G17" s="100"/>
      <c r="H17" s="100"/>
      <c r="I17" s="100"/>
      <c r="J17" s="100"/>
      <c r="K17" s="100"/>
      <c r="L17" s="100"/>
      <c r="M17" s="60"/>
    </row>
    <row r="18" spans="1:13" ht="14.25">
      <c r="A18" s="58"/>
      <c r="B18" s="190" t="s">
        <v>480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60"/>
    </row>
    <row r="19" spans="1:13" ht="12.7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ht="12.75">
      <c r="A20" s="58" t="s">
        <v>416</v>
      </c>
      <c r="B20" s="59"/>
      <c r="C20" s="59"/>
      <c r="D20" s="59"/>
      <c r="E20" s="59"/>
      <c r="F20" s="59"/>
      <c r="G20" s="59"/>
      <c r="H20" s="59"/>
      <c r="I20" s="59"/>
      <c r="J20" s="97"/>
      <c r="K20" s="59"/>
      <c r="L20" s="97"/>
      <c r="M20" s="60"/>
    </row>
    <row r="21" spans="1:13" ht="12.75">
      <c r="A21" s="58"/>
      <c r="B21" s="59"/>
      <c r="C21" s="59"/>
      <c r="D21" s="59"/>
      <c r="E21" s="59"/>
      <c r="I21" s="53" t="s">
        <v>37</v>
      </c>
      <c r="J21" s="101"/>
      <c r="K21" s="53" t="s">
        <v>38</v>
      </c>
      <c r="L21" s="101" t="s">
        <v>454</v>
      </c>
      <c r="M21" s="60"/>
    </row>
    <row r="22" spans="1:13" ht="12.7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 ht="12.75">
      <c r="A23" s="58" t="s">
        <v>417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60"/>
    </row>
    <row r="24" spans="1:13" ht="12.75">
      <c r="A24" s="58"/>
      <c r="B24" s="10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60"/>
    </row>
    <row r="25" spans="1:13" ht="12.75">
      <c r="A25" s="58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60"/>
    </row>
    <row r="26" spans="1:13" ht="12.7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</row>
    <row r="27" spans="1:13" ht="12.75">
      <c r="A27" s="58" t="s">
        <v>418</v>
      </c>
      <c r="B27" s="59"/>
      <c r="C27" s="59"/>
      <c r="D27" s="59" t="s">
        <v>187</v>
      </c>
      <c r="E27" s="59"/>
      <c r="F27" s="59"/>
      <c r="G27" s="59"/>
      <c r="H27" s="101" t="s">
        <v>454</v>
      </c>
      <c r="I27" s="59"/>
      <c r="J27" s="59"/>
      <c r="K27" s="59"/>
      <c r="L27" s="59"/>
      <c r="M27" s="60"/>
    </row>
    <row r="28" spans="1:13" ht="12.75">
      <c r="A28" s="58"/>
      <c r="B28" s="59"/>
      <c r="C28" s="59"/>
      <c r="D28" s="59"/>
      <c r="E28" s="59"/>
      <c r="F28" s="59"/>
      <c r="G28" s="59"/>
      <c r="H28" s="106"/>
      <c r="I28" s="59"/>
      <c r="J28" s="59"/>
      <c r="K28" s="59"/>
      <c r="L28" s="59"/>
      <c r="M28" s="60"/>
    </row>
    <row r="29" spans="1:13" ht="12.75">
      <c r="A29" s="58"/>
      <c r="B29" s="59"/>
      <c r="C29" s="59"/>
      <c r="D29" s="59" t="s">
        <v>188</v>
      </c>
      <c r="E29" s="59"/>
      <c r="F29" s="59"/>
      <c r="G29" s="59"/>
      <c r="H29" s="101"/>
      <c r="I29" s="59"/>
      <c r="J29" s="59"/>
      <c r="K29" s="59"/>
      <c r="L29" s="59"/>
      <c r="M29" s="60"/>
    </row>
    <row r="30" spans="1:13" ht="12.75">
      <c r="A30" s="58"/>
      <c r="B30" s="59"/>
      <c r="C30" s="59"/>
      <c r="D30" s="59"/>
      <c r="E30" s="59"/>
      <c r="F30" s="59"/>
      <c r="G30" s="59"/>
      <c r="H30" s="106"/>
      <c r="I30" s="59"/>
      <c r="J30" s="59"/>
      <c r="K30" s="59"/>
      <c r="L30" s="59"/>
      <c r="M30" s="60"/>
    </row>
    <row r="31" spans="1:13" ht="12.75">
      <c r="A31" s="58"/>
      <c r="B31" s="59"/>
      <c r="C31" s="59"/>
      <c r="D31" s="59" t="s">
        <v>189</v>
      </c>
      <c r="E31" s="59"/>
      <c r="F31" s="59"/>
      <c r="G31" s="59"/>
      <c r="H31" s="101"/>
      <c r="I31" s="59"/>
      <c r="J31" s="59"/>
      <c r="K31" s="59"/>
      <c r="L31" s="59"/>
      <c r="M31" s="60"/>
    </row>
    <row r="32" spans="1:13" ht="12.75">
      <c r="A32" s="58"/>
      <c r="B32" s="59"/>
      <c r="C32" s="59"/>
      <c r="D32" s="59"/>
      <c r="E32" s="59"/>
      <c r="F32" s="59"/>
      <c r="G32" s="59"/>
      <c r="H32" s="106"/>
      <c r="I32" s="59"/>
      <c r="J32" s="59"/>
      <c r="K32" s="59"/>
      <c r="L32" s="59"/>
      <c r="M32" s="60"/>
    </row>
    <row r="33" spans="1:13" ht="12.75">
      <c r="A33" s="58"/>
      <c r="B33" s="59"/>
      <c r="C33" s="59"/>
      <c r="D33" s="59" t="s">
        <v>190</v>
      </c>
      <c r="E33" s="59"/>
      <c r="F33" s="59"/>
      <c r="G33" s="59"/>
      <c r="H33" s="101"/>
      <c r="I33" s="59"/>
      <c r="J33" s="59"/>
      <c r="K33" s="59"/>
      <c r="L33" s="59"/>
      <c r="M33" s="60"/>
    </row>
    <row r="34" spans="1:13" ht="12.7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12.75">
      <c r="A35" s="58"/>
      <c r="B35" s="59"/>
      <c r="C35" s="59"/>
      <c r="D35" s="59" t="s">
        <v>191</v>
      </c>
      <c r="E35" s="59"/>
      <c r="F35" s="59"/>
      <c r="G35" s="59"/>
      <c r="H35" s="131"/>
      <c r="I35" s="131"/>
      <c r="J35" s="131"/>
      <c r="K35" s="131"/>
      <c r="L35" s="131"/>
      <c r="M35" s="60"/>
    </row>
    <row r="36" spans="1:13" ht="12.7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12.7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ht="12.75">
      <c r="A38" s="58" t="s">
        <v>419</v>
      </c>
      <c r="B38" s="59"/>
      <c r="C38" s="59"/>
      <c r="D38" s="59" t="s">
        <v>192</v>
      </c>
      <c r="E38" s="59"/>
      <c r="F38" s="101"/>
      <c r="G38" s="59"/>
      <c r="H38" s="59" t="s">
        <v>193</v>
      </c>
      <c r="I38" s="59"/>
      <c r="J38" s="131"/>
      <c r="K38" s="131"/>
      <c r="L38" s="131"/>
      <c r="M38" s="60"/>
    </row>
    <row r="39" spans="1:13" ht="12.75">
      <c r="A39" s="58"/>
      <c r="B39" s="59"/>
      <c r="C39" s="59"/>
      <c r="D39" s="59"/>
      <c r="E39" s="59"/>
      <c r="F39" s="106"/>
      <c r="G39" s="59"/>
      <c r="H39" s="59"/>
      <c r="I39" s="59"/>
      <c r="J39" s="68"/>
      <c r="K39" s="59"/>
      <c r="L39" s="59"/>
      <c r="M39" s="60"/>
    </row>
    <row r="40" spans="1:13" ht="12.75">
      <c r="A40" s="58"/>
      <c r="B40" s="59"/>
      <c r="C40" s="59"/>
      <c r="D40" s="59" t="s">
        <v>194</v>
      </c>
      <c r="E40" s="59"/>
      <c r="F40" s="101"/>
      <c r="G40" s="59"/>
      <c r="H40" s="59" t="s">
        <v>193</v>
      </c>
      <c r="I40" s="59"/>
      <c r="J40" s="131"/>
      <c r="K40" s="131"/>
      <c r="L40" s="131"/>
      <c r="M40" s="60"/>
    </row>
    <row r="41" spans="1:13" ht="12.75">
      <c r="A41" s="58"/>
      <c r="B41" s="59"/>
      <c r="C41" s="59"/>
      <c r="D41" s="59"/>
      <c r="E41" s="59"/>
      <c r="F41" s="106"/>
      <c r="G41" s="59"/>
      <c r="H41" s="59"/>
      <c r="I41" s="59"/>
      <c r="J41" s="68"/>
      <c r="K41" s="59"/>
      <c r="L41" s="59"/>
      <c r="M41" s="60"/>
    </row>
    <row r="42" spans="1:13" ht="12.75">
      <c r="A42" s="58"/>
      <c r="B42" s="59"/>
      <c r="C42" s="59"/>
      <c r="D42" s="59" t="s">
        <v>195</v>
      </c>
      <c r="E42" s="59"/>
      <c r="F42" s="101"/>
      <c r="G42" s="59"/>
      <c r="H42" s="59" t="s">
        <v>193</v>
      </c>
      <c r="I42" s="59"/>
      <c r="J42" s="131"/>
      <c r="K42" s="131"/>
      <c r="L42" s="131"/>
      <c r="M42" s="60"/>
    </row>
    <row r="43" spans="1:13" ht="12.75">
      <c r="A43" s="58"/>
      <c r="B43" s="59"/>
      <c r="C43" s="59"/>
      <c r="D43" s="59"/>
      <c r="E43" s="59"/>
      <c r="F43" s="106"/>
      <c r="G43" s="59"/>
      <c r="H43" s="59"/>
      <c r="I43" s="59"/>
      <c r="J43" s="59"/>
      <c r="K43" s="59"/>
      <c r="L43" s="59"/>
      <c r="M43" s="60"/>
    </row>
    <row r="44" spans="1:13" ht="12.75">
      <c r="A44" s="58"/>
      <c r="B44" s="59"/>
      <c r="C44" s="59"/>
      <c r="D44" s="59" t="s">
        <v>196</v>
      </c>
      <c r="E44" s="59"/>
      <c r="F44" s="101"/>
      <c r="G44" s="59"/>
      <c r="H44" s="59" t="s">
        <v>420</v>
      </c>
      <c r="I44" s="59"/>
      <c r="J44" s="59"/>
      <c r="K44" s="59"/>
      <c r="L44" s="59"/>
      <c r="M44" s="60"/>
    </row>
    <row r="45" spans="1:13" ht="12.75">
      <c r="A45" s="58"/>
      <c r="B45" s="59"/>
      <c r="C45" s="59"/>
      <c r="D45" s="59"/>
      <c r="E45" s="59"/>
      <c r="F45" s="110"/>
      <c r="G45" s="59"/>
      <c r="H45" s="59"/>
      <c r="I45" s="59"/>
      <c r="J45" s="59"/>
      <c r="K45" s="59"/>
      <c r="L45" s="59"/>
      <c r="M45" s="60"/>
    </row>
    <row r="46" spans="1:13" ht="12.75">
      <c r="A46" s="58"/>
      <c r="B46" s="90"/>
      <c r="C46" s="90"/>
      <c r="D46" s="90"/>
      <c r="E46" s="90"/>
      <c r="F46" s="131"/>
      <c r="G46" s="131"/>
      <c r="H46" s="131"/>
      <c r="I46" s="131"/>
      <c r="J46" s="131"/>
      <c r="K46" s="131"/>
      <c r="L46" s="131"/>
      <c r="M46" s="60"/>
    </row>
    <row r="47" spans="1:13" ht="12.75">
      <c r="A47" s="58"/>
      <c r="B47" s="59"/>
      <c r="C47" s="59"/>
      <c r="D47" s="59"/>
      <c r="E47" s="59"/>
      <c r="F47" s="100"/>
      <c r="G47" s="100"/>
      <c r="H47" s="100"/>
      <c r="I47" s="100"/>
      <c r="J47" s="100"/>
      <c r="K47" s="100"/>
      <c r="L47" s="100"/>
      <c r="M47" s="60"/>
    </row>
    <row r="48" spans="1:13" ht="12.75">
      <c r="A48" s="58"/>
      <c r="B48" s="90"/>
      <c r="C48" s="90"/>
      <c r="D48" s="90"/>
      <c r="E48" s="90"/>
      <c r="F48" s="131"/>
      <c r="G48" s="131"/>
      <c r="H48" s="131"/>
      <c r="I48" s="131"/>
      <c r="J48" s="131"/>
      <c r="K48" s="131"/>
      <c r="L48" s="131"/>
      <c r="M48" s="60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0"/>
    </row>
    <row r="50" spans="1:13" ht="12.75">
      <c r="A50" s="58" t="s">
        <v>421</v>
      </c>
      <c r="B50" s="59"/>
      <c r="C50" s="59"/>
      <c r="D50" s="59"/>
      <c r="E50" s="59"/>
      <c r="F50" s="59"/>
      <c r="G50" s="59"/>
      <c r="H50" s="187" t="s">
        <v>481</v>
      </c>
      <c r="I50" s="131"/>
      <c r="J50" s="131"/>
      <c r="K50" s="131"/>
      <c r="L50" s="131"/>
      <c r="M50" s="60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</row>
    <row r="52" spans="1:13" ht="12.75">
      <c r="A52" s="58"/>
      <c r="B52" s="131" t="s">
        <v>455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60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85"/>
    </row>
    <row r="55" spans="1:13" ht="12.75">
      <c r="A55" s="58" t="s">
        <v>422</v>
      </c>
      <c r="B55" s="99">
        <v>64</v>
      </c>
      <c r="C55" s="59"/>
      <c r="D55" s="59" t="s">
        <v>197</v>
      </c>
      <c r="E55" s="107">
        <v>0.51</v>
      </c>
      <c r="F55" s="59"/>
      <c r="G55" s="59"/>
      <c r="H55" s="59" t="s">
        <v>198</v>
      </c>
      <c r="I55" s="130">
        <v>0.13</v>
      </c>
      <c r="J55" s="53"/>
      <c r="K55" s="59" t="s">
        <v>199</v>
      </c>
      <c r="L55" s="59"/>
      <c r="M55" s="85">
        <v>63</v>
      </c>
    </row>
    <row r="56" spans="1:13" ht="12.75">
      <c r="A56" s="58"/>
      <c r="B56" s="59"/>
      <c r="C56" s="59"/>
      <c r="D56" s="59"/>
      <c r="E56" s="53"/>
      <c r="F56" s="59"/>
      <c r="G56" s="59"/>
      <c r="H56" s="59"/>
      <c r="I56" s="59"/>
      <c r="J56" s="53"/>
      <c r="K56" s="59"/>
      <c r="L56" s="59"/>
      <c r="M56" s="60"/>
    </row>
    <row r="57" spans="1:13" ht="12.75">
      <c r="A57" s="58"/>
      <c r="B57" s="59"/>
      <c r="C57" s="59"/>
      <c r="D57" s="59" t="s">
        <v>200</v>
      </c>
      <c r="E57" s="65"/>
      <c r="F57" s="59"/>
      <c r="G57" s="59"/>
      <c r="H57" s="59" t="s">
        <v>201</v>
      </c>
      <c r="I57" s="59"/>
      <c r="J57" s="65"/>
      <c r="K57" s="59"/>
      <c r="L57" s="59"/>
      <c r="M57" s="60"/>
    </row>
    <row r="58" spans="1:13" ht="12.75">
      <c r="A58" s="58"/>
      <c r="B58" s="59"/>
      <c r="C58" s="59"/>
      <c r="D58" s="59"/>
      <c r="E58" s="86"/>
      <c r="F58" s="59"/>
      <c r="G58" s="59"/>
      <c r="H58" s="59"/>
      <c r="I58" s="59"/>
      <c r="J58" s="86"/>
      <c r="K58" s="59"/>
      <c r="L58" s="59"/>
      <c r="M58" s="60"/>
    </row>
    <row r="59" spans="1:13" ht="12.75">
      <c r="A59" s="66" t="s">
        <v>202</v>
      </c>
      <c r="B59" s="155" t="s">
        <v>485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93"/>
    </row>
    <row r="60" spans="1:13" ht="12.75">
      <c r="A60" s="66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93"/>
    </row>
    <row r="61" spans="1:13" ht="12.75">
      <c r="A61" s="66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93"/>
    </row>
    <row r="62" spans="1:13" ht="12.75">
      <c r="A62" s="66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93"/>
    </row>
    <row r="63" spans="1:13" ht="12.75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60"/>
    </row>
    <row r="64" spans="1:13" ht="12.75">
      <c r="A64" s="58" t="s">
        <v>423</v>
      </c>
      <c r="B64" s="59"/>
      <c r="C64" s="53" t="s">
        <v>37</v>
      </c>
      <c r="D64" s="101" t="s">
        <v>443</v>
      </c>
      <c r="E64" s="53" t="s">
        <v>38</v>
      </c>
      <c r="F64" s="101"/>
      <c r="G64" s="59"/>
      <c r="H64" s="59" t="s">
        <v>424</v>
      </c>
      <c r="I64" s="59"/>
      <c r="J64" s="59"/>
      <c r="K64" s="59"/>
      <c r="L64" s="65" t="s">
        <v>486</v>
      </c>
      <c r="M64" s="60"/>
    </row>
    <row r="65" spans="1:13" ht="12.75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</row>
    <row r="66" spans="1:13" ht="12.75">
      <c r="A66" s="58" t="s">
        <v>425</v>
      </c>
      <c r="B66" s="131" t="s">
        <v>477</v>
      </c>
      <c r="C66" s="131"/>
      <c r="D66" s="131"/>
      <c r="E66" s="59"/>
      <c r="F66" s="59"/>
      <c r="G66" s="59"/>
      <c r="H66" s="59"/>
      <c r="I66" s="59"/>
      <c r="J66" s="59"/>
      <c r="K66" s="59"/>
      <c r="L66" s="59"/>
      <c r="M66" s="60"/>
    </row>
    <row r="67" spans="1:13" ht="12.75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60"/>
    </row>
    <row r="68" spans="1:13" ht="12.75">
      <c r="A68" s="58" t="s">
        <v>426</v>
      </c>
      <c r="B68" s="59"/>
      <c r="C68" s="185" t="s">
        <v>478</v>
      </c>
      <c r="D68" s="185"/>
      <c r="E68" s="185"/>
      <c r="F68" s="64" t="s">
        <v>427</v>
      </c>
      <c r="G68" s="59"/>
      <c r="H68" s="59"/>
      <c r="I68" s="59"/>
      <c r="J68" s="185"/>
      <c r="K68" s="185"/>
      <c r="L68" s="185"/>
      <c r="M68" s="60"/>
    </row>
    <row r="69" spans="1:13" ht="12.75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60"/>
    </row>
    <row r="70" spans="1:13" ht="12.75">
      <c r="A70" s="58" t="s">
        <v>428</v>
      </c>
      <c r="B70" s="59"/>
      <c r="C70" s="131" t="s">
        <v>450</v>
      </c>
      <c r="D70" s="131"/>
      <c r="E70" s="131"/>
      <c r="F70" s="131"/>
      <c r="G70" s="131"/>
      <c r="H70" s="131"/>
      <c r="I70" s="131"/>
      <c r="J70" s="131"/>
      <c r="K70" s="131"/>
      <c r="L70" s="131"/>
      <c r="M70" s="60"/>
    </row>
    <row r="71" spans="1:13" ht="12.75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</row>
    <row r="72" spans="1:13" ht="12.75">
      <c r="A72" s="58" t="s">
        <v>429</v>
      </c>
      <c r="B72" s="59"/>
      <c r="C72" s="59"/>
      <c r="D72" s="59"/>
      <c r="E72" s="59"/>
      <c r="F72" s="59"/>
      <c r="G72" s="131" t="s">
        <v>456</v>
      </c>
      <c r="H72" s="131"/>
      <c r="I72" s="131"/>
      <c r="J72" s="131"/>
      <c r="K72" s="131"/>
      <c r="L72" s="131"/>
      <c r="M72" s="60"/>
    </row>
    <row r="73" spans="1:13" ht="12.75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</row>
    <row r="74" spans="1:13" ht="12.75">
      <c r="A74" s="186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60"/>
    </row>
    <row r="75" spans="1:13" ht="13.5" thickBot="1">
      <c r="A75" s="70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72"/>
    </row>
    <row r="76" spans="1:13" ht="14.25" thickBot="1" thickTop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13.5" thickTop="1">
      <c r="A77" s="55" t="s">
        <v>203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</row>
    <row r="78" spans="1:13" ht="12.75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</row>
    <row r="79" spans="1:13" ht="12.75">
      <c r="A79" s="109" t="s">
        <v>204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</row>
    <row r="80" spans="1:13" ht="12.75">
      <c r="A80" s="58" t="s">
        <v>205</v>
      </c>
      <c r="B80" s="59" t="s">
        <v>206</v>
      </c>
      <c r="C80" s="59"/>
      <c r="D80" s="148" t="s">
        <v>207</v>
      </c>
      <c r="E80" s="148"/>
      <c r="F80" s="148"/>
      <c r="G80" s="148"/>
      <c r="H80" s="148" t="s">
        <v>208</v>
      </c>
      <c r="I80" s="148"/>
      <c r="J80" s="148"/>
      <c r="K80" s="148"/>
      <c r="L80" s="148"/>
      <c r="M80" s="60"/>
    </row>
    <row r="81" spans="1:13" ht="12.75">
      <c r="A81" s="58"/>
      <c r="B81" s="59"/>
      <c r="C81" s="59"/>
      <c r="D81" s="153" t="s">
        <v>430</v>
      </c>
      <c r="E81" s="153"/>
      <c r="F81" s="153"/>
      <c r="G81" s="153"/>
      <c r="H81" s="147" t="s">
        <v>450</v>
      </c>
      <c r="I81" s="147"/>
      <c r="J81" s="147"/>
      <c r="K81" s="147"/>
      <c r="L81" s="147"/>
      <c r="M81" s="60"/>
    </row>
    <row r="82" spans="1:13" ht="12.75">
      <c r="A82" s="58"/>
      <c r="B82" s="59"/>
      <c r="C82" s="59"/>
      <c r="D82" s="153" t="s">
        <v>209</v>
      </c>
      <c r="E82" s="153"/>
      <c r="F82" s="153"/>
      <c r="G82" s="153"/>
      <c r="H82" s="183" t="s">
        <v>482</v>
      </c>
      <c r="I82" s="147"/>
      <c r="J82" s="147"/>
      <c r="K82" s="147"/>
      <c r="L82" s="147"/>
      <c r="M82" s="60"/>
    </row>
    <row r="83" spans="1:13" ht="12.75">
      <c r="A83" s="58"/>
      <c r="B83" s="59"/>
      <c r="C83" s="59"/>
      <c r="D83" s="153" t="s">
        <v>444</v>
      </c>
      <c r="E83" s="153"/>
      <c r="F83" s="153"/>
      <c r="G83" s="153"/>
      <c r="H83" s="183" t="s">
        <v>483</v>
      </c>
      <c r="I83" s="147"/>
      <c r="J83" s="147"/>
      <c r="K83" s="147"/>
      <c r="L83" s="147"/>
      <c r="M83" s="60"/>
    </row>
    <row r="84" spans="1:13" ht="12.75">
      <c r="A84" s="58"/>
      <c r="B84" s="59"/>
      <c r="C84" s="59"/>
      <c r="D84" s="153"/>
      <c r="E84" s="153"/>
      <c r="F84" s="153"/>
      <c r="G84" s="153"/>
      <c r="H84" s="147"/>
      <c r="I84" s="147"/>
      <c r="J84" s="147"/>
      <c r="K84" s="147"/>
      <c r="L84" s="147"/>
      <c r="M84" s="60"/>
    </row>
    <row r="85" spans="1:13" ht="12.75">
      <c r="A85" s="58"/>
      <c r="B85" s="59"/>
      <c r="C85" s="59"/>
      <c r="D85" s="153"/>
      <c r="E85" s="153"/>
      <c r="F85" s="153"/>
      <c r="G85" s="153"/>
      <c r="H85" s="147"/>
      <c r="I85" s="147"/>
      <c r="J85" s="147"/>
      <c r="K85" s="147"/>
      <c r="L85" s="147"/>
      <c r="M85" s="60"/>
    </row>
    <row r="86" spans="1:13" ht="12.75">
      <c r="A86" s="58"/>
      <c r="B86" s="59"/>
      <c r="C86" s="59"/>
      <c r="D86" s="153"/>
      <c r="E86" s="153"/>
      <c r="F86" s="153"/>
      <c r="G86" s="153"/>
      <c r="H86" s="147"/>
      <c r="I86" s="147"/>
      <c r="J86" s="147"/>
      <c r="K86" s="147"/>
      <c r="L86" s="147"/>
      <c r="M86" s="60"/>
    </row>
    <row r="87" spans="1:13" ht="12.75">
      <c r="A87" s="58"/>
      <c r="B87" s="59"/>
      <c r="C87" s="59"/>
      <c r="D87" s="153"/>
      <c r="E87" s="153"/>
      <c r="F87" s="153"/>
      <c r="G87" s="153"/>
      <c r="H87" s="147"/>
      <c r="I87" s="147"/>
      <c r="J87" s="147"/>
      <c r="K87" s="147"/>
      <c r="L87" s="147"/>
      <c r="M87" s="60"/>
    </row>
    <row r="88" spans="1:13" ht="13.5" thickBot="1">
      <c r="A88" s="70"/>
      <c r="B88" s="71"/>
      <c r="C88" s="71"/>
      <c r="D88" s="74"/>
      <c r="E88" s="74"/>
      <c r="F88" s="74"/>
      <c r="G88" s="74"/>
      <c r="H88" s="75"/>
      <c r="I88" s="75"/>
      <c r="J88" s="75"/>
      <c r="K88" s="75"/>
      <c r="L88" s="75"/>
      <c r="M88" s="72"/>
    </row>
    <row r="89" spans="1:13" ht="14.25" thickBot="1" thickTop="1">
      <c r="A89" s="59"/>
      <c r="B89" s="59"/>
      <c r="C89" s="59"/>
      <c r="D89" s="53"/>
      <c r="E89" s="53"/>
      <c r="F89" s="53"/>
      <c r="G89" s="53"/>
      <c r="H89" s="76"/>
      <c r="I89" s="76"/>
      <c r="J89" s="76"/>
      <c r="K89" s="76"/>
      <c r="L89" s="76"/>
      <c r="M89" s="59"/>
    </row>
    <row r="90" spans="1:13" s="59" customFormat="1" ht="13.5" thickTop="1">
      <c r="A90" s="77"/>
      <c r="B90" s="78"/>
      <c r="C90" s="78"/>
      <c r="D90" s="79"/>
      <c r="E90" s="79"/>
      <c r="F90" s="79"/>
      <c r="G90" s="79"/>
      <c r="H90" s="80"/>
      <c r="I90" s="80"/>
      <c r="J90" s="80"/>
      <c r="K90" s="80"/>
      <c r="L90" s="80"/>
      <c r="M90" s="81"/>
    </row>
    <row r="91" spans="1:13" s="59" customFormat="1" ht="12.75">
      <c r="A91" s="58" t="s">
        <v>210</v>
      </c>
      <c r="D91" s="53"/>
      <c r="E91" s="53"/>
      <c r="F91" s="53"/>
      <c r="G91" s="53"/>
      <c r="H91" s="76"/>
      <c r="I91" s="76" t="s">
        <v>37</v>
      </c>
      <c r="J91" s="101" t="s">
        <v>443</v>
      </c>
      <c r="K91" s="76" t="s">
        <v>38</v>
      </c>
      <c r="L91" s="101"/>
      <c r="M91" s="60"/>
    </row>
    <row r="92" spans="1:13" s="59" customFormat="1" ht="12.75">
      <c r="A92" s="58"/>
      <c r="D92" s="53"/>
      <c r="E92" s="53"/>
      <c r="F92" s="53"/>
      <c r="G92" s="53"/>
      <c r="H92" s="76"/>
      <c r="I92" s="76"/>
      <c r="J92" s="76"/>
      <c r="K92" s="76"/>
      <c r="L92" s="76"/>
      <c r="M92" s="60"/>
    </row>
    <row r="93" spans="1:13" s="59" customFormat="1" ht="12.75">
      <c r="A93" s="58" t="s">
        <v>211</v>
      </c>
      <c r="C93" s="53"/>
      <c r="D93" s="53"/>
      <c r="E93" s="131" t="s">
        <v>457</v>
      </c>
      <c r="F93" s="131"/>
      <c r="G93" s="131"/>
      <c r="H93" s="131"/>
      <c r="I93" s="131"/>
      <c r="J93" s="131"/>
      <c r="K93" s="131"/>
      <c r="L93" s="131"/>
      <c r="M93" s="60"/>
    </row>
    <row r="94" spans="1:13" s="59" customFormat="1" ht="12.75">
      <c r="A94" s="58"/>
      <c r="C94" s="53"/>
      <c r="D94" s="53"/>
      <c r="E94" s="53"/>
      <c r="F94" s="53"/>
      <c r="G94" s="76"/>
      <c r="H94" s="76"/>
      <c r="I94" s="76"/>
      <c r="J94" s="76"/>
      <c r="K94" s="76"/>
      <c r="M94" s="60"/>
    </row>
    <row r="95" spans="1:13" s="59" customFormat="1" ht="12.75">
      <c r="A95" s="58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60"/>
    </row>
    <row r="96" spans="1:13" s="59" customFormat="1" ht="12.75">
      <c r="A96" s="58"/>
      <c r="D96" s="53"/>
      <c r="E96" s="53"/>
      <c r="F96" s="53"/>
      <c r="G96" s="53"/>
      <c r="H96" s="76"/>
      <c r="I96" s="76"/>
      <c r="J96" s="76"/>
      <c r="K96" s="76"/>
      <c r="L96" s="76"/>
      <c r="M96" s="60"/>
    </row>
    <row r="97" spans="1:13" ht="12.75">
      <c r="A97" s="58" t="s">
        <v>212</v>
      </c>
      <c r="B97" s="59"/>
      <c r="C97" s="59"/>
      <c r="D97" s="219">
        <v>1</v>
      </c>
      <c r="E97" s="219"/>
      <c r="F97" s="219"/>
      <c r="G97" s="145" t="s">
        <v>458</v>
      </c>
      <c r="H97" s="145"/>
      <c r="I97" s="145"/>
      <c r="J97" s="145"/>
      <c r="K97" s="181"/>
      <c r="L97" s="181"/>
      <c r="M97" s="60"/>
    </row>
    <row r="98" spans="1:13" ht="12.75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60"/>
    </row>
    <row r="99" spans="1:13" ht="12.75">
      <c r="A99" s="58" t="s">
        <v>213</v>
      </c>
      <c r="B99" s="59"/>
      <c r="C99" s="59"/>
      <c r="D99" s="59"/>
      <c r="E99" s="181" t="s">
        <v>214</v>
      </c>
      <c r="F99" s="181"/>
      <c r="G99" s="101"/>
      <c r="H99" s="53"/>
      <c r="I99" s="181" t="s">
        <v>215</v>
      </c>
      <c r="J99" s="181"/>
      <c r="K99" s="101" t="s">
        <v>443</v>
      </c>
      <c r="L99" s="59"/>
      <c r="M99" s="60"/>
    </row>
    <row r="100" spans="1:13" ht="12.75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60"/>
    </row>
    <row r="101" spans="1:13" ht="12.75">
      <c r="A101" s="58" t="s">
        <v>216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60"/>
    </row>
    <row r="102" spans="1:13" ht="12.75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60"/>
    </row>
    <row r="103" spans="1:13" ht="12.75">
      <c r="A103" s="58"/>
      <c r="B103" s="59" t="s">
        <v>217</v>
      </c>
      <c r="C103" s="59"/>
      <c r="D103" s="59"/>
      <c r="E103" s="59"/>
      <c r="F103" s="102" t="s">
        <v>37</v>
      </c>
      <c r="G103" s="101"/>
      <c r="H103" s="113" t="s">
        <v>38</v>
      </c>
      <c r="I103" s="101"/>
      <c r="J103" s="53"/>
      <c r="K103" s="53"/>
      <c r="L103" s="53"/>
      <c r="M103" s="60"/>
    </row>
    <row r="104" spans="1:13" ht="12.75">
      <c r="A104" s="58"/>
      <c r="B104" s="59" t="s">
        <v>218</v>
      </c>
      <c r="C104" s="59"/>
      <c r="D104" s="59"/>
      <c r="E104" s="59"/>
      <c r="F104" s="102" t="s">
        <v>37</v>
      </c>
      <c r="G104" s="101"/>
      <c r="H104" s="113" t="s">
        <v>38</v>
      </c>
      <c r="I104" s="101"/>
      <c r="J104" s="53"/>
      <c r="K104" s="53"/>
      <c r="L104" s="53"/>
      <c r="M104" s="60"/>
    </row>
    <row r="105" spans="1:13" ht="12.75">
      <c r="A105" s="58"/>
      <c r="B105" s="59" t="s">
        <v>219</v>
      </c>
      <c r="C105" s="59"/>
      <c r="D105" s="59"/>
      <c r="E105" s="59"/>
      <c r="F105" s="102" t="s">
        <v>37</v>
      </c>
      <c r="G105" s="101"/>
      <c r="H105" s="113" t="s">
        <v>38</v>
      </c>
      <c r="I105" s="101"/>
      <c r="J105" s="53"/>
      <c r="K105" s="53"/>
      <c r="L105" s="53"/>
      <c r="M105" s="60"/>
    </row>
    <row r="106" spans="1:13" ht="12.75">
      <c r="A106" s="58"/>
      <c r="B106" s="64" t="s">
        <v>220</v>
      </c>
      <c r="C106" s="59"/>
      <c r="D106" s="59"/>
      <c r="E106" s="59"/>
      <c r="F106" s="102" t="s">
        <v>37</v>
      </c>
      <c r="G106" s="101"/>
      <c r="H106" s="113" t="s">
        <v>38</v>
      </c>
      <c r="I106" s="101"/>
      <c r="J106" s="53"/>
      <c r="K106" s="53"/>
      <c r="L106" s="53"/>
      <c r="M106" s="60"/>
    </row>
    <row r="107" spans="1:13" ht="12.75">
      <c r="A107" s="58"/>
      <c r="B107" s="64" t="s">
        <v>221</v>
      </c>
      <c r="C107" s="59"/>
      <c r="D107" s="59"/>
      <c r="E107" s="59"/>
      <c r="F107" s="102" t="s">
        <v>37</v>
      </c>
      <c r="G107" s="101"/>
      <c r="H107" s="113" t="s">
        <v>38</v>
      </c>
      <c r="I107" s="101"/>
      <c r="J107" s="53"/>
      <c r="K107" s="53"/>
      <c r="L107" s="53"/>
      <c r="M107" s="60"/>
    </row>
    <row r="108" spans="1:13" ht="12.75">
      <c r="A108" s="58"/>
      <c r="B108" s="64"/>
      <c r="C108" s="59"/>
      <c r="D108" s="59"/>
      <c r="E108" s="59"/>
      <c r="F108" s="59"/>
      <c r="G108" s="59"/>
      <c r="H108" s="59"/>
      <c r="I108" s="53"/>
      <c r="J108" s="53"/>
      <c r="K108" s="53"/>
      <c r="L108" s="53"/>
      <c r="M108" s="60"/>
    </row>
    <row r="109" spans="1:13" ht="12.75">
      <c r="A109" s="66" t="s">
        <v>222</v>
      </c>
      <c r="B109" s="155" t="s">
        <v>459</v>
      </c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93"/>
    </row>
    <row r="110" spans="1:13" ht="12.75">
      <c r="A110" s="66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93"/>
    </row>
    <row r="111" spans="1:13" ht="12.75">
      <c r="A111" s="66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93"/>
    </row>
    <row r="112" spans="1:13" ht="12.7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60"/>
    </row>
    <row r="113" spans="1:13" ht="12.75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60"/>
    </row>
    <row r="114" spans="1:13" ht="12.75">
      <c r="A114" s="58" t="s">
        <v>223</v>
      </c>
      <c r="B114" s="59"/>
      <c r="C114" s="59"/>
      <c r="F114" s="53" t="s">
        <v>37</v>
      </c>
      <c r="G114" s="101" t="s">
        <v>443</v>
      </c>
      <c r="H114" s="53" t="s">
        <v>38</v>
      </c>
      <c r="I114" s="101"/>
      <c r="J114" s="59"/>
      <c r="K114" s="59"/>
      <c r="L114" s="59"/>
      <c r="M114" s="60"/>
    </row>
    <row r="115" spans="1:13" ht="12.75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60"/>
    </row>
    <row r="116" spans="1:13" ht="13.5" customHeight="1">
      <c r="A116" s="58" t="s">
        <v>224</v>
      </c>
      <c r="B116" s="59"/>
      <c r="C116" s="59"/>
      <c r="D116" s="59"/>
      <c r="E116" s="179">
        <v>36</v>
      </c>
      <c r="F116" s="179"/>
      <c r="G116" s="59" t="s">
        <v>227</v>
      </c>
      <c r="I116" s="59"/>
      <c r="J116" s="59"/>
      <c r="K116" s="59"/>
      <c r="L116" s="59"/>
      <c r="M116" s="60"/>
    </row>
    <row r="117" spans="1:13" ht="10.5" customHeight="1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60"/>
    </row>
    <row r="118" spans="1:13" ht="13.5" customHeight="1">
      <c r="A118" s="109" t="s">
        <v>225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60"/>
    </row>
    <row r="119" spans="1:13" ht="13.5" customHeight="1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60"/>
    </row>
    <row r="120" spans="1:13" ht="12.75">
      <c r="A120" s="58" t="s">
        <v>226</v>
      </c>
      <c r="B120" s="59"/>
      <c r="C120" s="59"/>
      <c r="D120" s="59"/>
      <c r="E120" s="182" t="s">
        <v>447</v>
      </c>
      <c r="F120" s="182"/>
      <c r="G120" s="59" t="s">
        <v>227</v>
      </c>
      <c r="I120" s="59"/>
      <c r="J120" s="59"/>
      <c r="K120" s="59"/>
      <c r="L120" s="59"/>
      <c r="M120" s="60"/>
    </row>
    <row r="121" spans="1:13" ht="12.75">
      <c r="A121" s="58"/>
      <c r="B121" s="59"/>
      <c r="C121" s="59"/>
      <c r="D121" s="59"/>
      <c r="E121" s="59"/>
      <c r="F121" s="59"/>
      <c r="G121" s="59"/>
      <c r="I121" s="59"/>
      <c r="J121" s="59"/>
      <c r="K121" s="59"/>
      <c r="L121" s="59"/>
      <c r="M121" s="60"/>
    </row>
    <row r="122" spans="1:13" ht="12.75">
      <c r="A122" s="58" t="s">
        <v>228</v>
      </c>
      <c r="B122" s="59"/>
      <c r="C122" s="59"/>
      <c r="D122" s="59"/>
      <c r="E122" s="150" t="s">
        <v>487</v>
      </c>
      <c r="F122" s="131"/>
      <c r="G122" s="131"/>
      <c r="H122" s="59"/>
      <c r="I122" s="59"/>
      <c r="J122" s="59"/>
      <c r="K122" s="59"/>
      <c r="L122" s="59"/>
      <c r="M122" s="60"/>
    </row>
    <row r="123" spans="1:13" ht="12.75">
      <c r="A123" s="58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</row>
    <row r="124" spans="1:13" ht="12.75">
      <c r="A124" s="58" t="s">
        <v>229</v>
      </c>
      <c r="B124" s="59"/>
      <c r="C124" s="59"/>
      <c r="D124" s="97" t="s">
        <v>230</v>
      </c>
      <c r="E124" s="101"/>
      <c r="F124" s="53"/>
      <c r="H124" s="97" t="s">
        <v>36</v>
      </c>
      <c r="I124" s="101"/>
      <c r="K124" s="97" t="s">
        <v>35</v>
      </c>
      <c r="L124" s="101">
        <v>56</v>
      </c>
      <c r="M124" s="60"/>
    </row>
    <row r="125" spans="1:13" s="59" customFormat="1" ht="12.75">
      <c r="A125" s="58"/>
      <c r="E125" s="53"/>
      <c r="F125" s="53"/>
      <c r="H125" s="53"/>
      <c r="I125" s="53"/>
      <c r="K125" s="53"/>
      <c r="L125" s="53"/>
      <c r="M125" s="60"/>
    </row>
    <row r="126" spans="1:13" ht="12.75">
      <c r="A126" s="58" t="s">
        <v>231</v>
      </c>
      <c r="B126" s="59"/>
      <c r="C126" s="59"/>
      <c r="D126" s="59"/>
      <c r="F126" s="53" t="s">
        <v>37</v>
      </c>
      <c r="G126" s="101" t="s">
        <v>443</v>
      </c>
      <c r="H126" s="53" t="s">
        <v>38</v>
      </c>
      <c r="I126" s="101"/>
      <c r="J126" s="59"/>
      <c r="K126" s="59"/>
      <c r="L126" s="59"/>
      <c r="M126" s="60"/>
    </row>
    <row r="127" spans="1:13" ht="12.75">
      <c r="A127" s="58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60"/>
    </row>
    <row r="128" spans="1:13" ht="12.75">
      <c r="A128" s="58" t="s">
        <v>431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0"/>
    </row>
    <row r="129" spans="1:13" ht="12.75">
      <c r="A129" s="58"/>
      <c r="B129" s="59"/>
      <c r="C129" s="59"/>
      <c r="D129" s="59"/>
      <c r="E129" s="59"/>
      <c r="F129" s="53" t="s">
        <v>37</v>
      </c>
      <c r="G129" s="101"/>
      <c r="H129" s="53" t="s">
        <v>38</v>
      </c>
      <c r="I129" s="101" t="s">
        <v>454</v>
      </c>
      <c r="J129" s="59"/>
      <c r="K129" s="59"/>
      <c r="L129" s="59"/>
      <c r="M129" s="60"/>
    </row>
    <row r="130" spans="1:13" ht="12.75">
      <c r="A130" s="58" t="s">
        <v>232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60"/>
    </row>
    <row r="131" spans="1:13" ht="12.75">
      <c r="A131" s="58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60"/>
    </row>
    <row r="132" spans="1:13" ht="12.75">
      <c r="A132" s="58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60"/>
    </row>
    <row r="133" spans="1:13" ht="12.75">
      <c r="A133" s="58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60"/>
    </row>
    <row r="134" spans="1:13" ht="12.75">
      <c r="A134" s="58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0"/>
    </row>
    <row r="135" spans="1:13" ht="12.75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0"/>
    </row>
    <row r="136" spans="1:13" ht="12.75">
      <c r="A136" s="58" t="s">
        <v>233</v>
      </c>
      <c r="B136" s="59"/>
      <c r="C136" s="59"/>
      <c r="D136" s="59"/>
      <c r="E136" s="59"/>
      <c r="F136" s="59"/>
      <c r="G136" s="59"/>
      <c r="H136" s="131" t="s">
        <v>460</v>
      </c>
      <c r="I136" s="131"/>
      <c r="J136" s="131"/>
      <c r="K136" s="131"/>
      <c r="L136" s="131"/>
      <c r="M136" s="60"/>
    </row>
    <row r="137" spans="1:13" ht="12.75">
      <c r="A137" s="58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0"/>
    </row>
    <row r="138" spans="1:13" ht="12.75">
      <c r="A138" s="58"/>
      <c r="B138" s="131" t="s">
        <v>461</v>
      </c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60"/>
    </row>
    <row r="139" spans="1:13" ht="12.75">
      <c r="A139" s="58"/>
      <c r="B139" s="59"/>
      <c r="C139" s="59"/>
      <c r="D139" s="59"/>
      <c r="E139" s="59"/>
      <c r="F139" s="59"/>
      <c r="G139" s="59"/>
      <c r="H139" s="59"/>
      <c r="I139" s="100"/>
      <c r="J139" s="100"/>
      <c r="K139" s="100"/>
      <c r="L139" s="59"/>
      <c r="M139" s="60"/>
    </row>
    <row r="140" spans="1:13" ht="12.75">
      <c r="A140" s="58" t="s">
        <v>234</v>
      </c>
      <c r="B140" s="59"/>
      <c r="C140" s="59"/>
      <c r="D140" s="59"/>
      <c r="E140" s="59"/>
      <c r="F140" s="59"/>
      <c r="G140" s="59"/>
      <c r="H140" s="59"/>
      <c r="I140" s="179">
        <v>5</v>
      </c>
      <c r="J140" s="179"/>
      <c r="K140" s="179"/>
      <c r="L140" s="59" t="s">
        <v>235</v>
      </c>
      <c r="M140" s="60"/>
    </row>
    <row r="141" spans="1:13" ht="12.75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60"/>
    </row>
    <row r="142" spans="1:13" ht="12.75">
      <c r="A142" s="58" t="s">
        <v>236</v>
      </c>
      <c r="B142" s="59"/>
      <c r="C142" s="59"/>
      <c r="D142" s="59"/>
      <c r="F142" s="53" t="s">
        <v>37</v>
      </c>
      <c r="G142" s="101" t="s">
        <v>443</v>
      </c>
      <c r="H142" s="53" t="s">
        <v>38</v>
      </c>
      <c r="I142" s="101"/>
      <c r="J142" s="59"/>
      <c r="K142" s="59"/>
      <c r="L142" s="59"/>
      <c r="M142" s="60"/>
    </row>
    <row r="143" spans="1:13" ht="12.75">
      <c r="A143" s="58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60"/>
    </row>
    <row r="144" spans="1:13" ht="12.75">
      <c r="A144" s="58" t="s">
        <v>237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60"/>
    </row>
    <row r="145" spans="1:13" ht="12.75">
      <c r="A145" s="58"/>
      <c r="B145" s="59" t="s">
        <v>238</v>
      </c>
      <c r="C145" s="59"/>
      <c r="D145" s="101" t="s">
        <v>443</v>
      </c>
      <c r="E145" s="59"/>
      <c r="F145" s="59"/>
      <c r="G145" s="59"/>
      <c r="H145" s="59"/>
      <c r="I145" s="59"/>
      <c r="J145" s="59"/>
      <c r="K145" s="59"/>
      <c r="L145" s="59"/>
      <c r="M145" s="60"/>
    </row>
    <row r="146" spans="1:13" ht="12.75">
      <c r="A146" s="58"/>
      <c r="B146" s="59" t="s">
        <v>239</v>
      </c>
      <c r="C146" s="59"/>
      <c r="D146" s="101"/>
      <c r="E146" s="59"/>
      <c r="F146" s="59"/>
      <c r="G146" s="59"/>
      <c r="H146" s="59"/>
      <c r="I146" s="59"/>
      <c r="J146" s="59"/>
      <c r="K146" s="59"/>
      <c r="L146" s="59"/>
      <c r="M146" s="60"/>
    </row>
    <row r="147" spans="1:13" ht="12.75">
      <c r="A147" s="58"/>
      <c r="B147" s="59" t="s">
        <v>240</v>
      </c>
      <c r="C147" s="59"/>
      <c r="D147" s="101" t="s">
        <v>443</v>
      </c>
      <c r="E147" s="59"/>
      <c r="F147" s="59"/>
      <c r="G147" s="59"/>
      <c r="H147" s="59"/>
      <c r="I147" s="59"/>
      <c r="J147" s="59"/>
      <c r="K147" s="59"/>
      <c r="L147" s="59"/>
      <c r="M147" s="60"/>
    </row>
    <row r="148" spans="1:13" ht="12.75">
      <c r="A148" s="58"/>
      <c r="B148" s="59" t="s">
        <v>241</v>
      </c>
      <c r="C148" s="59"/>
      <c r="D148" s="101" t="s">
        <v>443</v>
      </c>
      <c r="E148" s="59"/>
      <c r="F148" s="59"/>
      <c r="G148" s="59"/>
      <c r="H148" s="59"/>
      <c r="I148" s="59"/>
      <c r="J148" s="59"/>
      <c r="K148" s="59"/>
      <c r="L148" s="59"/>
      <c r="M148" s="60"/>
    </row>
    <row r="149" spans="1:13" ht="12.75">
      <c r="A149" s="58"/>
      <c r="B149" s="59" t="s">
        <v>242</v>
      </c>
      <c r="C149" s="59"/>
      <c r="D149" s="101" t="s">
        <v>443</v>
      </c>
      <c r="E149" s="59"/>
      <c r="F149" s="59"/>
      <c r="G149" s="59"/>
      <c r="H149" s="59"/>
      <c r="I149" s="59"/>
      <c r="J149" s="59"/>
      <c r="K149" s="59"/>
      <c r="L149" s="59"/>
      <c r="M149" s="60"/>
    </row>
    <row r="150" spans="1:13" ht="12.75">
      <c r="A150" s="58"/>
      <c r="B150" s="64" t="s">
        <v>243</v>
      </c>
      <c r="C150" s="59"/>
      <c r="D150" s="101" t="s">
        <v>443</v>
      </c>
      <c r="E150" s="59"/>
      <c r="F150" s="59"/>
      <c r="G150" s="59"/>
      <c r="H150" s="59"/>
      <c r="I150" s="59"/>
      <c r="J150" s="59"/>
      <c r="K150" s="59"/>
      <c r="L150" s="59"/>
      <c r="M150" s="60"/>
    </row>
    <row r="151" spans="1:13" ht="12.75">
      <c r="A151" s="58"/>
      <c r="B151" s="64" t="s">
        <v>244</v>
      </c>
      <c r="C151" s="59"/>
      <c r="D151" s="101" t="s">
        <v>443</v>
      </c>
      <c r="E151" s="59"/>
      <c r="F151" s="59"/>
      <c r="G151" s="59"/>
      <c r="H151" s="59"/>
      <c r="I151" s="59"/>
      <c r="J151" s="59"/>
      <c r="K151" s="59"/>
      <c r="L151" s="59"/>
      <c r="M151" s="60"/>
    </row>
    <row r="152" spans="1:13" ht="12.75">
      <c r="A152" s="58"/>
      <c r="B152" s="59" t="s">
        <v>245</v>
      </c>
      <c r="C152" s="59"/>
      <c r="D152" s="131" t="s">
        <v>462</v>
      </c>
      <c r="E152" s="131"/>
      <c r="F152" s="131"/>
      <c r="G152" s="131"/>
      <c r="H152" s="131"/>
      <c r="I152" s="131"/>
      <c r="J152" s="59"/>
      <c r="K152" s="59"/>
      <c r="L152" s="59"/>
      <c r="M152" s="60"/>
    </row>
    <row r="153" spans="1:13" ht="12.75">
      <c r="A153" s="58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60"/>
    </row>
    <row r="154" spans="1:13" ht="12.75">
      <c r="A154" s="109" t="s">
        <v>246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60"/>
    </row>
    <row r="155" spans="1:13" ht="12.75">
      <c r="A155" s="58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60"/>
    </row>
    <row r="156" spans="1:13" ht="12.75">
      <c r="A156" s="58" t="s">
        <v>247</v>
      </c>
      <c r="B156" s="59"/>
      <c r="C156" s="59"/>
      <c r="D156" s="59"/>
      <c r="E156" s="59"/>
      <c r="F156" s="53" t="s">
        <v>37</v>
      </c>
      <c r="G156" s="101"/>
      <c r="H156" s="53" t="s">
        <v>38</v>
      </c>
      <c r="I156" s="101" t="s">
        <v>443</v>
      </c>
      <c r="J156" s="59"/>
      <c r="K156" s="59"/>
      <c r="L156" s="59"/>
      <c r="M156" s="60"/>
    </row>
    <row r="157" spans="1:13" ht="12.75">
      <c r="A157" s="58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60"/>
    </row>
    <row r="158" spans="1:13" ht="12.75">
      <c r="A158" s="58" t="s">
        <v>248</v>
      </c>
      <c r="B158" s="131"/>
      <c r="C158" s="131"/>
      <c r="D158" s="131"/>
      <c r="E158" s="59"/>
      <c r="F158" s="59"/>
      <c r="G158" s="59"/>
      <c r="H158" s="59"/>
      <c r="I158" s="59"/>
      <c r="J158" s="59"/>
      <c r="K158" s="59"/>
      <c r="L158" s="59"/>
      <c r="M158" s="60"/>
    </row>
    <row r="159" spans="1:13" ht="13.5" thickBot="1">
      <c r="A159" s="70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2"/>
    </row>
    <row r="160" spans="1:13" ht="14.25" thickBot="1" thickTop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 ht="13.5" thickTop="1">
      <c r="A161" s="77" t="s">
        <v>249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81"/>
    </row>
    <row r="162" spans="1:13" ht="12.75">
      <c r="A162" s="58"/>
      <c r="B162" s="59" t="s">
        <v>250</v>
      </c>
      <c r="C162" s="101"/>
      <c r="E162" s="59" t="s">
        <v>251</v>
      </c>
      <c r="F162" s="59"/>
      <c r="G162" s="61"/>
      <c r="H162" s="61"/>
      <c r="I162" s="59"/>
      <c r="J162" s="59" t="s">
        <v>252</v>
      </c>
      <c r="K162" s="59"/>
      <c r="L162" s="61">
        <v>1</v>
      </c>
      <c r="M162" s="60" t="s">
        <v>227</v>
      </c>
    </row>
    <row r="163" spans="1:13" ht="12.75">
      <c r="A163" s="58"/>
      <c r="B163" s="59" t="s">
        <v>253</v>
      </c>
      <c r="C163" s="101"/>
      <c r="E163" s="59" t="s">
        <v>251</v>
      </c>
      <c r="F163" s="59"/>
      <c r="G163" s="61"/>
      <c r="H163" s="61"/>
      <c r="I163" s="59"/>
      <c r="J163" s="59" t="s">
        <v>252</v>
      </c>
      <c r="K163" s="59"/>
      <c r="L163" s="61"/>
      <c r="M163" s="60" t="s">
        <v>227</v>
      </c>
    </row>
    <row r="164" spans="1:13" ht="12.75">
      <c r="A164" s="58"/>
      <c r="B164" s="59" t="s">
        <v>254</v>
      </c>
      <c r="C164" s="101"/>
      <c r="E164" s="59" t="s">
        <v>251</v>
      </c>
      <c r="F164" s="59"/>
      <c r="G164" s="61"/>
      <c r="H164" s="61"/>
      <c r="I164" s="59"/>
      <c r="J164" s="59" t="s">
        <v>252</v>
      </c>
      <c r="K164" s="59"/>
      <c r="L164" s="61"/>
      <c r="M164" s="60" t="s">
        <v>227</v>
      </c>
    </row>
    <row r="165" spans="1:13" ht="12.75">
      <c r="A165" s="58"/>
      <c r="B165" s="59" t="s">
        <v>184</v>
      </c>
      <c r="C165" s="101"/>
      <c r="E165" s="59" t="s">
        <v>251</v>
      </c>
      <c r="F165" s="59"/>
      <c r="G165" s="61"/>
      <c r="H165" s="61"/>
      <c r="I165" s="59"/>
      <c r="J165" s="59" t="s">
        <v>252</v>
      </c>
      <c r="K165" s="59"/>
      <c r="L165" s="61"/>
      <c r="M165" s="60" t="s">
        <v>227</v>
      </c>
    </row>
    <row r="166" spans="1:13" ht="12.75">
      <c r="A166" s="58"/>
      <c r="B166" s="59" t="s">
        <v>255</v>
      </c>
      <c r="C166" s="101" t="s">
        <v>443</v>
      </c>
      <c r="E166" s="59" t="s">
        <v>251</v>
      </c>
      <c r="F166" s="59"/>
      <c r="G166" s="61"/>
      <c r="H166" s="61" t="s">
        <v>448</v>
      </c>
      <c r="I166" s="59"/>
      <c r="J166" s="59" t="s">
        <v>252</v>
      </c>
      <c r="K166" s="59"/>
      <c r="L166" s="61"/>
      <c r="M166" s="60" t="s">
        <v>227</v>
      </c>
    </row>
    <row r="167" spans="1:13" ht="12.75">
      <c r="A167" s="58"/>
      <c r="B167" s="59" t="s">
        <v>256</v>
      </c>
      <c r="C167" s="101"/>
      <c r="E167" s="59" t="s">
        <v>251</v>
      </c>
      <c r="F167" s="59"/>
      <c r="G167" s="61"/>
      <c r="H167" s="61"/>
      <c r="I167" s="59"/>
      <c r="J167" s="59" t="s">
        <v>252</v>
      </c>
      <c r="K167" s="59"/>
      <c r="L167" s="61"/>
      <c r="M167" s="60" t="s">
        <v>227</v>
      </c>
    </row>
    <row r="168" spans="1:13" ht="12.75">
      <c r="A168" s="58"/>
      <c r="B168" s="84" t="s">
        <v>257</v>
      </c>
      <c r="C168" s="101" t="s">
        <v>443</v>
      </c>
      <c r="E168" s="59" t="s">
        <v>251</v>
      </c>
      <c r="F168" s="59"/>
      <c r="G168" s="61"/>
      <c r="H168" s="61" t="s">
        <v>448</v>
      </c>
      <c r="I168" s="59"/>
      <c r="J168" s="64" t="s">
        <v>252</v>
      </c>
      <c r="K168" s="59"/>
      <c r="L168" s="61"/>
      <c r="M168" s="60" t="s">
        <v>227</v>
      </c>
    </row>
    <row r="169" spans="1:13" ht="12.75">
      <c r="A169" s="58"/>
      <c r="B169" s="59" t="s">
        <v>258</v>
      </c>
      <c r="C169" s="63"/>
      <c r="D169" s="180"/>
      <c r="E169" s="131"/>
      <c r="F169" s="131"/>
      <c r="G169" s="131"/>
      <c r="H169" s="131"/>
      <c r="I169" s="59"/>
      <c r="J169" s="59" t="s">
        <v>252</v>
      </c>
      <c r="K169" s="59"/>
      <c r="L169" s="61"/>
      <c r="M169" s="60" t="s">
        <v>227</v>
      </c>
    </row>
    <row r="170" spans="1:13" ht="12.75">
      <c r="A170" s="58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60"/>
    </row>
    <row r="171" spans="1:13" ht="12.75">
      <c r="A171" s="58" t="s">
        <v>413</v>
      </c>
      <c r="B171" s="59"/>
      <c r="C171" s="59"/>
      <c r="D171" s="59"/>
      <c r="E171" s="59"/>
      <c r="F171" s="101"/>
      <c r="G171" s="59" t="s">
        <v>259</v>
      </c>
      <c r="H171" s="59"/>
      <c r="I171" s="59"/>
      <c r="J171" s="59"/>
      <c r="K171" s="59"/>
      <c r="L171" s="59"/>
      <c r="M171" s="60"/>
    </row>
    <row r="172" spans="1:13" ht="12.75">
      <c r="A172" s="58"/>
      <c r="B172" s="59"/>
      <c r="C172" s="59"/>
      <c r="D172" s="59"/>
      <c r="E172" s="59"/>
      <c r="F172" s="106"/>
      <c r="G172" s="59"/>
      <c r="H172" s="59"/>
      <c r="I172" s="59"/>
      <c r="J172" s="59"/>
      <c r="K172" s="59"/>
      <c r="L172" s="59"/>
      <c r="M172" s="60"/>
    </row>
    <row r="173" spans="1:13" ht="12.75">
      <c r="A173" s="58"/>
      <c r="B173" s="59"/>
      <c r="C173" s="59"/>
      <c r="D173" s="59"/>
      <c r="E173" s="59"/>
      <c r="F173" s="101" t="s">
        <v>443</v>
      </c>
      <c r="G173" s="59" t="s">
        <v>260</v>
      </c>
      <c r="H173" s="59"/>
      <c r="I173" s="59"/>
      <c r="J173" s="59"/>
      <c r="K173" s="59"/>
      <c r="L173" s="59"/>
      <c r="M173" s="60"/>
    </row>
    <row r="174" spans="1:13" ht="12.75">
      <c r="A174" s="58"/>
      <c r="B174" s="59"/>
      <c r="C174" s="59"/>
      <c r="D174" s="59"/>
      <c r="E174" s="59"/>
      <c r="F174" s="106"/>
      <c r="G174" s="59"/>
      <c r="H174" s="59"/>
      <c r="I174" s="59"/>
      <c r="J174" s="59"/>
      <c r="K174" s="59"/>
      <c r="L174" s="59"/>
      <c r="M174" s="60"/>
    </row>
    <row r="175" spans="1:13" ht="12.75">
      <c r="A175" s="58"/>
      <c r="B175" s="59"/>
      <c r="C175" s="59"/>
      <c r="D175" s="59"/>
      <c r="E175" s="59"/>
      <c r="F175" s="101"/>
      <c r="G175" s="59" t="s">
        <v>261</v>
      </c>
      <c r="H175" s="59"/>
      <c r="I175" s="59"/>
      <c r="J175" s="59"/>
      <c r="K175" s="59"/>
      <c r="L175" s="59"/>
      <c r="M175" s="60"/>
    </row>
    <row r="176" spans="1:13" ht="12.75">
      <c r="A176" s="58"/>
      <c r="B176" s="59"/>
      <c r="C176" s="59"/>
      <c r="D176" s="59"/>
      <c r="E176" s="59"/>
      <c r="F176" s="106"/>
      <c r="G176" s="59"/>
      <c r="H176" s="59"/>
      <c r="I176" s="59"/>
      <c r="J176" s="59"/>
      <c r="K176" s="59"/>
      <c r="L176" s="59"/>
      <c r="M176" s="60"/>
    </row>
    <row r="177" spans="1:13" ht="12.75">
      <c r="A177" s="58"/>
      <c r="B177" s="59"/>
      <c r="C177" s="59"/>
      <c r="D177" s="59"/>
      <c r="E177" s="59"/>
      <c r="F177" s="106"/>
      <c r="G177" s="59"/>
      <c r="H177" s="59"/>
      <c r="I177" s="59"/>
      <c r="J177" s="59"/>
      <c r="K177" s="59"/>
      <c r="L177" s="59"/>
      <c r="M177" s="60"/>
    </row>
    <row r="178" spans="1:13" ht="12.75">
      <c r="A178" s="58" t="s">
        <v>414</v>
      </c>
      <c r="B178" s="59"/>
      <c r="C178" s="59"/>
      <c r="D178" s="59"/>
      <c r="E178" s="59"/>
      <c r="F178" s="101" t="s">
        <v>443</v>
      </c>
      <c r="G178" s="59" t="s">
        <v>259</v>
      </c>
      <c r="H178" s="59"/>
      <c r="I178" s="59"/>
      <c r="J178" s="59"/>
      <c r="K178" s="59"/>
      <c r="L178" s="59"/>
      <c r="M178" s="60"/>
    </row>
    <row r="179" spans="1:13" ht="12.75">
      <c r="A179" s="58"/>
      <c r="B179" s="59"/>
      <c r="C179" s="59"/>
      <c r="D179" s="59"/>
      <c r="E179" s="59"/>
      <c r="F179" s="106"/>
      <c r="G179" s="59"/>
      <c r="H179" s="59"/>
      <c r="I179" s="59"/>
      <c r="J179" s="59"/>
      <c r="K179" s="59"/>
      <c r="L179" s="59"/>
      <c r="M179" s="60"/>
    </row>
    <row r="180" spans="1:13" ht="12.75">
      <c r="A180" s="58"/>
      <c r="B180" s="59"/>
      <c r="C180" s="59"/>
      <c r="D180" s="59"/>
      <c r="E180" s="59"/>
      <c r="F180" s="101"/>
      <c r="G180" s="59" t="s">
        <v>260</v>
      </c>
      <c r="H180" s="59"/>
      <c r="I180" s="59"/>
      <c r="J180" s="59"/>
      <c r="K180" s="59"/>
      <c r="L180" s="59"/>
      <c r="M180" s="60"/>
    </row>
    <row r="181" spans="1:13" ht="12.75">
      <c r="A181" s="58"/>
      <c r="B181" s="59"/>
      <c r="C181" s="59"/>
      <c r="D181" s="59"/>
      <c r="E181" s="59"/>
      <c r="F181" s="106"/>
      <c r="G181" s="59"/>
      <c r="H181" s="59"/>
      <c r="I181" s="59"/>
      <c r="J181" s="59"/>
      <c r="K181" s="59"/>
      <c r="L181" s="59"/>
      <c r="M181" s="60"/>
    </row>
    <row r="182" spans="1:13" ht="12.75">
      <c r="A182" s="58"/>
      <c r="B182" s="59"/>
      <c r="C182" s="59"/>
      <c r="D182" s="59"/>
      <c r="E182" s="59"/>
      <c r="F182" s="101"/>
      <c r="G182" s="59" t="s">
        <v>261</v>
      </c>
      <c r="H182" s="59"/>
      <c r="I182" s="59"/>
      <c r="J182" s="59"/>
      <c r="K182" s="59"/>
      <c r="L182" s="59"/>
      <c r="M182" s="60"/>
    </row>
    <row r="183" spans="1:13" ht="12.75">
      <c r="A183" s="58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60"/>
    </row>
    <row r="184" spans="1:13" ht="12.75">
      <c r="A184" s="58" t="s">
        <v>262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60"/>
    </row>
    <row r="185" spans="1:13" ht="12.75">
      <c r="A185" s="58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60"/>
    </row>
    <row r="186" spans="1:13" ht="26.25" customHeight="1">
      <c r="A186" s="58"/>
      <c r="B186" s="175" t="s">
        <v>263</v>
      </c>
      <c r="C186" s="175"/>
      <c r="D186" s="175"/>
      <c r="E186" s="169" t="s">
        <v>264</v>
      </c>
      <c r="F186" s="170"/>
      <c r="G186" s="170"/>
      <c r="H186" s="170"/>
      <c r="I186" s="171"/>
      <c r="J186" s="172" t="s">
        <v>265</v>
      </c>
      <c r="K186" s="173"/>
      <c r="L186" s="174"/>
      <c r="M186" s="85"/>
    </row>
    <row r="187" spans="1:13" ht="12.75">
      <c r="A187" s="58"/>
      <c r="B187" s="191" t="s">
        <v>463</v>
      </c>
      <c r="C187" s="176"/>
      <c r="D187" s="176"/>
      <c r="E187" s="178" t="s">
        <v>449</v>
      </c>
      <c r="F187" s="178"/>
      <c r="G187" s="178"/>
      <c r="H187" s="178"/>
      <c r="I187" s="178"/>
      <c r="J187" s="176" t="s">
        <v>464</v>
      </c>
      <c r="K187" s="176"/>
      <c r="L187" s="176"/>
      <c r="M187" s="85"/>
    </row>
    <row r="188" spans="1:13" ht="12.75">
      <c r="A188" s="58"/>
      <c r="B188" s="176"/>
      <c r="C188" s="176"/>
      <c r="D188" s="176"/>
      <c r="E188" s="178"/>
      <c r="F188" s="178"/>
      <c r="G188" s="178"/>
      <c r="H188" s="178"/>
      <c r="I188" s="178"/>
      <c r="J188" s="176"/>
      <c r="K188" s="176"/>
      <c r="L188" s="176"/>
      <c r="M188" s="85"/>
    </row>
    <row r="189" spans="1:13" ht="12.75">
      <c r="A189" s="58"/>
      <c r="B189" s="176" t="s">
        <v>465</v>
      </c>
      <c r="C189" s="176"/>
      <c r="D189" s="176"/>
      <c r="E189" s="177" t="s">
        <v>449</v>
      </c>
      <c r="F189" s="177"/>
      <c r="G189" s="177"/>
      <c r="H189" s="177"/>
      <c r="I189" s="177"/>
      <c r="J189" s="177" t="s">
        <v>464</v>
      </c>
      <c r="K189" s="177"/>
      <c r="L189" s="177"/>
      <c r="M189" s="85"/>
    </row>
    <row r="190" spans="1:13" ht="12.75">
      <c r="A190" s="58"/>
      <c r="B190" s="176"/>
      <c r="C190" s="176"/>
      <c r="D190" s="176"/>
      <c r="E190" s="177"/>
      <c r="F190" s="177"/>
      <c r="G190" s="177"/>
      <c r="H190" s="177"/>
      <c r="I190" s="177"/>
      <c r="J190" s="177"/>
      <c r="K190" s="177"/>
      <c r="L190" s="177"/>
      <c r="M190" s="85"/>
    </row>
    <row r="191" spans="1:13" ht="12.75">
      <c r="A191" s="58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60"/>
    </row>
    <row r="192" spans="1:13" ht="12.75">
      <c r="A192" s="58" t="s">
        <v>266</v>
      </c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60"/>
    </row>
    <row r="193" spans="1:13" ht="12.75">
      <c r="A193" s="58"/>
      <c r="B193" s="59"/>
      <c r="C193" s="59"/>
      <c r="D193" s="59"/>
      <c r="E193" s="59"/>
      <c r="F193" s="53" t="s">
        <v>37</v>
      </c>
      <c r="G193" s="101" t="s">
        <v>443</v>
      </c>
      <c r="H193" s="53" t="s">
        <v>38</v>
      </c>
      <c r="I193" s="101"/>
      <c r="J193" s="59"/>
      <c r="K193" s="59"/>
      <c r="L193" s="59"/>
      <c r="M193" s="60"/>
    </row>
    <row r="194" spans="1:13" ht="12.75">
      <c r="A194" s="58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60"/>
    </row>
    <row r="195" spans="1:13" ht="12.75">
      <c r="A195" s="58" t="s">
        <v>267</v>
      </c>
      <c r="B195" s="59"/>
      <c r="C195" s="59"/>
      <c r="D195" s="59"/>
      <c r="F195" s="53" t="s">
        <v>37</v>
      </c>
      <c r="G195" s="101" t="s">
        <v>443</v>
      </c>
      <c r="H195" s="53" t="s">
        <v>38</v>
      </c>
      <c r="I195" s="101"/>
      <c r="J195" s="59"/>
      <c r="K195" s="59"/>
      <c r="L195" s="59"/>
      <c r="M195" s="60"/>
    </row>
    <row r="196" spans="1:13" ht="12.75">
      <c r="A196" s="58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60"/>
    </row>
    <row r="197" spans="1:13" ht="12.75">
      <c r="A197" s="58" t="s">
        <v>432</v>
      </c>
      <c r="B197" s="61" t="s">
        <v>466</v>
      </c>
      <c r="C197" s="61"/>
      <c r="D197" s="61"/>
      <c r="E197" s="61"/>
      <c r="F197" s="61"/>
      <c r="G197" s="61"/>
      <c r="H197" s="61"/>
      <c r="I197" s="59"/>
      <c r="J197" s="59"/>
      <c r="K197" s="59"/>
      <c r="L197" s="59"/>
      <c r="M197" s="60"/>
    </row>
    <row r="198" spans="1:13" ht="13.5" thickBot="1">
      <c r="A198" s="70"/>
      <c r="B198" s="87"/>
      <c r="C198" s="87"/>
      <c r="D198" s="71"/>
      <c r="E198" s="71"/>
      <c r="F198" s="71"/>
      <c r="G198" s="71"/>
      <c r="H198" s="71"/>
      <c r="I198" s="71"/>
      <c r="J198" s="71"/>
      <c r="K198" s="87"/>
      <c r="L198" s="71"/>
      <c r="M198" s="72"/>
    </row>
    <row r="199" spans="1:13" ht="13.5" thickTop="1">
      <c r="A199" s="78"/>
      <c r="B199" s="83"/>
      <c r="C199" s="83"/>
      <c r="D199" s="78"/>
      <c r="E199" s="78"/>
      <c r="F199" s="78"/>
      <c r="G199" s="78"/>
      <c r="H199" s="78"/>
      <c r="I199" s="78"/>
      <c r="J199" s="78"/>
      <c r="K199" s="83"/>
      <c r="L199" s="78"/>
      <c r="M199" s="78"/>
    </row>
    <row r="200" spans="1:13" ht="13.5" thickBot="1">
      <c r="A200" s="71"/>
      <c r="B200" s="87"/>
      <c r="C200" s="87"/>
      <c r="D200" s="71"/>
      <c r="E200" s="71"/>
      <c r="F200" s="71"/>
      <c r="G200" s="71"/>
      <c r="H200" s="71"/>
      <c r="I200" s="71"/>
      <c r="J200" s="71"/>
      <c r="K200" s="87"/>
      <c r="L200" s="71"/>
      <c r="M200" s="71"/>
    </row>
    <row r="201" spans="1:13" ht="13.5" thickTop="1">
      <c r="A201" s="55" t="s">
        <v>268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7"/>
    </row>
    <row r="202" spans="1:13" ht="12.75">
      <c r="A202" s="58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60"/>
    </row>
    <row r="203" spans="1:13" ht="12.75">
      <c r="A203" s="58" t="s">
        <v>269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60"/>
    </row>
    <row r="204" spans="1:13" ht="12.75">
      <c r="A204" s="58"/>
      <c r="B204" s="59" t="s">
        <v>433</v>
      </c>
      <c r="C204" s="59"/>
      <c r="D204" s="131"/>
      <c r="E204" s="131"/>
      <c r="F204" s="131"/>
      <c r="G204" s="131"/>
      <c r="H204" s="131"/>
      <c r="I204" s="131"/>
      <c r="J204" s="131"/>
      <c r="K204" s="131"/>
      <c r="L204" s="131"/>
      <c r="M204" s="60"/>
    </row>
    <row r="205" spans="1:13" ht="12.75">
      <c r="A205" s="58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60"/>
    </row>
    <row r="206" spans="1:13" ht="12.75">
      <c r="A206" s="58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60"/>
    </row>
    <row r="207" spans="1:13" ht="12.75">
      <c r="A207" s="58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60"/>
    </row>
    <row r="208" spans="1:13" ht="12.75">
      <c r="A208" s="58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60"/>
    </row>
    <row r="209" spans="1:13" ht="13.5" customHeight="1">
      <c r="A209" s="58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60"/>
    </row>
    <row r="210" spans="1:14" ht="12.75">
      <c r="A210" s="58" t="s">
        <v>270</v>
      </c>
      <c r="B210" s="148" t="s">
        <v>271</v>
      </c>
      <c r="C210" s="148"/>
      <c r="D210" s="148"/>
      <c r="E210" s="148"/>
      <c r="F210" s="114" t="s">
        <v>272</v>
      </c>
      <c r="G210" s="148" t="s">
        <v>273</v>
      </c>
      <c r="H210" s="148"/>
      <c r="I210" s="148" t="s">
        <v>274</v>
      </c>
      <c r="J210" s="148"/>
      <c r="K210" s="59"/>
      <c r="L210" s="59"/>
      <c r="M210" s="60"/>
      <c r="N210" s="58"/>
    </row>
    <row r="211" spans="1:14" ht="12.75">
      <c r="A211" s="58"/>
      <c r="B211" s="156"/>
      <c r="C211" s="157"/>
      <c r="D211" s="157"/>
      <c r="E211" s="158"/>
      <c r="F211" s="162"/>
      <c r="G211" s="164"/>
      <c r="H211" s="165"/>
      <c r="I211" s="164"/>
      <c r="J211" s="165"/>
      <c r="K211" s="59"/>
      <c r="L211" s="59"/>
      <c r="M211" s="60"/>
      <c r="N211" s="58"/>
    </row>
    <row r="212" spans="1:14" ht="12.75">
      <c r="A212" s="58"/>
      <c r="B212" s="159"/>
      <c r="C212" s="160"/>
      <c r="D212" s="160"/>
      <c r="E212" s="161"/>
      <c r="F212" s="163"/>
      <c r="G212" s="166"/>
      <c r="H212" s="167"/>
      <c r="I212" s="166"/>
      <c r="J212" s="167"/>
      <c r="K212" s="59"/>
      <c r="L212" s="59"/>
      <c r="M212" s="60"/>
      <c r="N212" s="58"/>
    </row>
    <row r="213" spans="1:14" ht="12.75">
      <c r="A213" s="58"/>
      <c r="B213" s="156"/>
      <c r="C213" s="157"/>
      <c r="D213" s="157"/>
      <c r="E213" s="158"/>
      <c r="F213" s="162"/>
      <c r="G213" s="164"/>
      <c r="H213" s="165"/>
      <c r="I213" s="164"/>
      <c r="J213" s="165"/>
      <c r="K213" s="59"/>
      <c r="L213" s="59"/>
      <c r="M213" s="60"/>
      <c r="N213" s="58"/>
    </row>
    <row r="214" spans="1:14" ht="12.75">
      <c r="A214" s="58"/>
      <c r="B214" s="159"/>
      <c r="C214" s="160"/>
      <c r="D214" s="160"/>
      <c r="E214" s="161"/>
      <c r="F214" s="163"/>
      <c r="G214" s="166"/>
      <c r="H214" s="167"/>
      <c r="I214" s="166"/>
      <c r="J214" s="167"/>
      <c r="K214" s="59"/>
      <c r="L214" s="59"/>
      <c r="M214" s="60"/>
      <c r="N214" s="58"/>
    </row>
    <row r="215" spans="1:14" ht="12.75">
      <c r="A215" s="58"/>
      <c r="B215" s="156"/>
      <c r="C215" s="157"/>
      <c r="D215" s="157"/>
      <c r="E215" s="158"/>
      <c r="F215" s="162"/>
      <c r="G215" s="164"/>
      <c r="H215" s="165"/>
      <c r="I215" s="164"/>
      <c r="J215" s="165"/>
      <c r="K215" s="59"/>
      <c r="L215" s="59"/>
      <c r="M215" s="60"/>
      <c r="N215" s="58"/>
    </row>
    <row r="216" spans="1:14" ht="12.75">
      <c r="A216" s="58"/>
      <c r="B216" s="159"/>
      <c r="C216" s="160"/>
      <c r="D216" s="160"/>
      <c r="E216" s="161"/>
      <c r="F216" s="163"/>
      <c r="G216" s="166"/>
      <c r="H216" s="167"/>
      <c r="I216" s="166"/>
      <c r="J216" s="167"/>
      <c r="K216" s="59"/>
      <c r="L216" s="59"/>
      <c r="M216" s="60"/>
      <c r="N216" s="58"/>
    </row>
    <row r="217" spans="1:14" ht="12" customHeight="1">
      <c r="A217" s="58"/>
      <c r="B217" s="53"/>
      <c r="C217" s="53"/>
      <c r="D217" s="53"/>
      <c r="E217" s="59"/>
      <c r="F217" s="53"/>
      <c r="G217" s="53"/>
      <c r="H217" s="59"/>
      <c r="I217" s="59"/>
      <c r="J217" s="59"/>
      <c r="K217" s="59"/>
      <c r="L217" s="59"/>
      <c r="M217" s="60"/>
      <c r="N217" s="58"/>
    </row>
    <row r="218" spans="1:14" ht="12.75">
      <c r="A218" s="58" t="s">
        <v>275</v>
      </c>
      <c r="B218" s="148" t="s">
        <v>276</v>
      </c>
      <c r="C218" s="148"/>
      <c r="D218" s="148"/>
      <c r="E218" s="148"/>
      <c r="F218" s="114" t="s">
        <v>277</v>
      </c>
      <c r="G218" s="148" t="s">
        <v>278</v>
      </c>
      <c r="H218" s="148"/>
      <c r="I218" s="148" t="s">
        <v>274</v>
      </c>
      <c r="J218" s="148"/>
      <c r="K218" s="59"/>
      <c r="L218" s="59"/>
      <c r="M218" s="60"/>
      <c r="N218" s="58"/>
    </row>
    <row r="219" spans="1:14" ht="12.75">
      <c r="A219" s="58"/>
      <c r="B219" s="209"/>
      <c r="C219" s="157"/>
      <c r="D219" s="157"/>
      <c r="E219" s="158"/>
      <c r="F219" s="162"/>
      <c r="G219" s="164"/>
      <c r="H219" s="165"/>
      <c r="I219" s="164"/>
      <c r="J219" s="165"/>
      <c r="K219" s="59"/>
      <c r="L219" s="59"/>
      <c r="M219" s="60"/>
      <c r="N219" s="58"/>
    </row>
    <row r="220" spans="1:14" ht="12.75">
      <c r="A220" s="58"/>
      <c r="B220" s="159"/>
      <c r="C220" s="160"/>
      <c r="D220" s="160"/>
      <c r="E220" s="161"/>
      <c r="F220" s="163"/>
      <c r="G220" s="166"/>
      <c r="H220" s="167"/>
      <c r="I220" s="166"/>
      <c r="J220" s="167"/>
      <c r="K220" s="59"/>
      <c r="L220" s="59"/>
      <c r="M220" s="60"/>
      <c r="N220" s="58"/>
    </row>
    <row r="221" spans="1:14" ht="12.75">
      <c r="A221" s="58"/>
      <c r="B221" s="156"/>
      <c r="C221" s="157"/>
      <c r="D221" s="157"/>
      <c r="E221" s="158"/>
      <c r="F221" s="162"/>
      <c r="G221" s="164"/>
      <c r="H221" s="165"/>
      <c r="I221" s="164"/>
      <c r="J221" s="165"/>
      <c r="K221" s="59"/>
      <c r="L221" s="59"/>
      <c r="M221" s="60"/>
      <c r="N221" s="58"/>
    </row>
    <row r="222" spans="1:14" ht="12.75">
      <c r="A222" s="58"/>
      <c r="B222" s="159"/>
      <c r="C222" s="160"/>
      <c r="D222" s="160"/>
      <c r="E222" s="161"/>
      <c r="F222" s="163"/>
      <c r="G222" s="166"/>
      <c r="H222" s="167"/>
      <c r="I222" s="166"/>
      <c r="J222" s="167"/>
      <c r="K222" s="59"/>
      <c r="L222" s="59"/>
      <c r="M222" s="60"/>
      <c r="N222" s="58"/>
    </row>
    <row r="223" spans="1:14" ht="12.75">
      <c r="A223" s="58"/>
      <c r="B223" s="156"/>
      <c r="C223" s="157"/>
      <c r="D223" s="157"/>
      <c r="E223" s="158"/>
      <c r="F223" s="162"/>
      <c r="G223" s="164"/>
      <c r="H223" s="165"/>
      <c r="I223" s="164"/>
      <c r="J223" s="165"/>
      <c r="K223" s="59"/>
      <c r="L223" s="59"/>
      <c r="M223" s="60"/>
      <c r="N223" s="58"/>
    </row>
    <row r="224" spans="1:14" ht="12.75">
      <c r="A224" s="58"/>
      <c r="B224" s="159"/>
      <c r="C224" s="160"/>
      <c r="D224" s="160"/>
      <c r="E224" s="161"/>
      <c r="F224" s="163"/>
      <c r="G224" s="166"/>
      <c r="H224" s="167"/>
      <c r="I224" s="166"/>
      <c r="J224" s="167"/>
      <c r="K224" s="59"/>
      <c r="L224" s="59"/>
      <c r="M224" s="60"/>
      <c r="N224" s="58"/>
    </row>
    <row r="225" spans="1:14" ht="12.75">
      <c r="A225" s="58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60"/>
      <c r="N225" s="58"/>
    </row>
    <row r="226" spans="1:14" ht="12.75">
      <c r="A226" s="58" t="s">
        <v>279</v>
      </c>
      <c r="B226" s="148" t="s">
        <v>280</v>
      </c>
      <c r="C226" s="148"/>
      <c r="D226" s="148"/>
      <c r="E226" s="148"/>
      <c r="F226" s="114" t="s">
        <v>281</v>
      </c>
      <c r="G226" s="148" t="s">
        <v>273</v>
      </c>
      <c r="H226" s="148"/>
      <c r="I226" s="148" t="s">
        <v>274</v>
      </c>
      <c r="J226" s="148"/>
      <c r="K226" s="59"/>
      <c r="L226" s="59"/>
      <c r="M226" s="60"/>
      <c r="N226" s="58"/>
    </row>
    <row r="227" spans="1:14" ht="12.75">
      <c r="A227" s="58"/>
      <c r="B227" s="156"/>
      <c r="C227" s="157"/>
      <c r="D227" s="157"/>
      <c r="E227" s="158"/>
      <c r="F227" s="162"/>
      <c r="G227" s="164"/>
      <c r="H227" s="165"/>
      <c r="I227" s="164"/>
      <c r="J227" s="165"/>
      <c r="K227" s="59"/>
      <c r="L227" s="59"/>
      <c r="M227" s="60"/>
      <c r="N227" s="58"/>
    </row>
    <row r="228" spans="1:14" ht="12.75">
      <c r="A228" s="58"/>
      <c r="B228" s="159"/>
      <c r="C228" s="160"/>
      <c r="D228" s="160"/>
      <c r="E228" s="161"/>
      <c r="F228" s="163"/>
      <c r="G228" s="166"/>
      <c r="H228" s="167"/>
      <c r="I228" s="166"/>
      <c r="J228" s="167"/>
      <c r="K228" s="59"/>
      <c r="L228" s="59"/>
      <c r="M228" s="60"/>
      <c r="N228" s="58"/>
    </row>
    <row r="229" spans="1:14" ht="12.75">
      <c r="A229" s="58"/>
      <c r="B229" s="156"/>
      <c r="C229" s="157"/>
      <c r="D229" s="157"/>
      <c r="E229" s="158"/>
      <c r="F229" s="162"/>
      <c r="G229" s="164"/>
      <c r="H229" s="165"/>
      <c r="I229" s="164"/>
      <c r="J229" s="165"/>
      <c r="K229" s="59"/>
      <c r="L229" s="59"/>
      <c r="M229" s="60"/>
      <c r="N229" s="58"/>
    </row>
    <row r="230" spans="1:14" ht="12.75">
      <c r="A230" s="58"/>
      <c r="B230" s="159"/>
      <c r="C230" s="160"/>
      <c r="D230" s="160"/>
      <c r="E230" s="161"/>
      <c r="F230" s="163"/>
      <c r="G230" s="166"/>
      <c r="H230" s="167"/>
      <c r="I230" s="166"/>
      <c r="J230" s="167"/>
      <c r="K230" s="59"/>
      <c r="L230" s="59"/>
      <c r="M230" s="60"/>
      <c r="N230" s="58"/>
    </row>
    <row r="231" spans="1:14" ht="12.75">
      <c r="A231" s="58"/>
      <c r="B231" s="156"/>
      <c r="C231" s="157"/>
      <c r="D231" s="157"/>
      <c r="E231" s="158"/>
      <c r="F231" s="162"/>
      <c r="G231" s="164"/>
      <c r="H231" s="165"/>
      <c r="I231" s="164"/>
      <c r="J231" s="165"/>
      <c r="K231" s="59"/>
      <c r="L231" s="59"/>
      <c r="M231" s="60"/>
      <c r="N231" s="58"/>
    </row>
    <row r="232" spans="1:14" ht="12.75">
      <c r="A232" s="58"/>
      <c r="B232" s="159"/>
      <c r="C232" s="160"/>
      <c r="D232" s="160"/>
      <c r="E232" s="161"/>
      <c r="F232" s="163"/>
      <c r="G232" s="166"/>
      <c r="H232" s="167"/>
      <c r="I232" s="166"/>
      <c r="J232" s="167"/>
      <c r="K232" s="59"/>
      <c r="L232" s="59"/>
      <c r="M232" s="60"/>
      <c r="N232" s="58"/>
    </row>
    <row r="233" spans="1:14" ht="13.5" thickBot="1">
      <c r="A233" s="70"/>
      <c r="B233" s="74"/>
      <c r="C233" s="74"/>
      <c r="D233" s="74"/>
      <c r="E233" s="71"/>
      <c r="F233" s="74"/>
      <c r="G233" s="74"/>
      <c r="H233" s="71"/>
      <c r="I233" s="71"/>
      <c r="J233" s="71"/>
      <c r="K233" s="71"/>
      <c r="L233" s="71"/>
      <c r="M233" s="72"/>
      <c r="N233" s="58"/>
    </row>
    <row r="234" spans="1:14" ht="13.5" thickTop="1">
      <c r="A234" s="78"/>
      <c r="B234" s="79"/>
      <c r="C234" s="79"/>
      <c r="D234" s="79"/>
      <c r="E234" s="78"/>
      <c r="F234" s="79"/>
      <c r="G234" s="79"/>
      <c r="H234" s="78"/>
      <c r="I234" s="78"/>
      <c r="J234" s="78"/>
      <c r="K234" s="78"/>
      <c r="L234" s="78"/>
      <c r="M234" s="78"/>
      <c r="N234" s="59"/>
    </row>
    <row r="235" spans="1:14" ht="13.5" thickBot="1">
      <c r="A235" s="71"/>
      <c r="B235" s="74"/>
      <c r="C235" s="74"/>
      <c r="D235" s="74"/>
      <c r="E235" s="71"/>
      <c r="F235" s="74"/>
      <c r="G235" s="74"/>
      <c r="H235" s="71"/>
      <c r="I235" s="71"/>
      <c r="J235" s="71"/>
      <c r="K235" s="71"/>
      <c r="L235" s="71"/>
      <c r="M235" s="71"/>
      <c r="N235" s="59"/>
    </row>
    <row r="236" spans="1:14" ht="13.5" thickTop="1">
      <c r="A236" s="77"/>
      <c r="B236" s="79"/>
      <c r="C236" s="79"/>
      <c r="D236" s="79"/>
      <c r="E236" s="78"/>
      <c r="F236" s="79"/>
      <c r="G236" s="79"/>
      <c r="H236" s="78"/>
      <c r="I236" s="78"/>
      <c r="J236" s="78"/>
      <c r="K236" s="78"/>
      <c r="L236" s="78"/>
      <c r="M236" s="81"/>
      <c r="N236" s="59"/>
    </row>
    <row r="237" spans="1:14" ht="12.75">
      <c r="A237" s="58" t="s">
        <v>282</v>
      </c>
      <c r="B237" s="148" t="s">
        <v>283</v>
      </c>
      <c r="C237" s="148"/>
      <c r="D237" s="148"/>
      <c r="E237" s="148"/>
      <c r="F237" s="114" t="s">
        <v>277</v>
      </c>
      <c r="G237" s="148" t="s">
        <v>278</v>
      </c>
      <c r="H237" s="148"/>
      <c r="I237" s="148" t="s">
        <v>274</v>
      </c>
      <c r="J237" s="148"/>
      <c r="K237" s="59"/>
      <c r="L237" s="59"/>
      <c r="M237" s="60"/>
      <c r="N237" s="59"/>
    </row>
    <row r="238" spans="1:14" ht="12.75">
      <c r="A238" s="58"/>
      <c r="B238" s="196"/>
      <c r="C238" s="196"/>
      <c r="D238" s="196"/>
      <c r="E238" s="196"/>
      <c r="F238" s="101"/>
      <c r="G238" s="168"/>
      <c r="H238" s="168"/>
      <c r="I238" s="168"/>
      <c r="J238" s="168"/>
      <c r="K238" s="59"/>
      <c r="L238" s="59"/>
      <c r="M238" s="60"/>
      <c r="N238" s="59"/>
    </row>
    <row r="239" spans="1:14" ht="12.75">
      <c r="A239" s="58"/>
      <c r="B239" s="196"/>
      <c r="C239" s="196"/>
      <c r="D239" s="196"/>
      <c r="E239" s="196"/>
      <c r="F239" s="101"/>
      <c r="G239" s="168"/>
      <c r="H239" s="168"/>
      <c r="I239" s="168"/>
      <c r="J239" s="168"/>
      <c r="K239" s="59"/>
      <c r="L239" s="59"/>
      <c r="M239" s="60"/>
      <c r="N239" s="59"/>
    </row>
    <row r="240" spans="1:14" ht="12.75">
      <c r="A240" s="58"/>
      <c r="B240" s="196"/>
      <c r="C240" s="196"/>
      <c r="D240" s="196"/>
      <c r="E240" s="196"/>
      <c r="F240" s="101"/>
      <c r="G240" s="168"/>
      <c r="H240" s="168"/>
      <c r="I240" s="168"/>
      <c r="J240" s="168"/>
      <c r="K240" s="59"/>
      <c r="L240" s="59"/>
      <c r="M240" s="60"/>
      <c r="N240" s="59"/>
    </row>
    <row r="241" spans="1:14" ht="12.75">
      <c r="A241" s="58"/>
      <c r="B241" s="196"/>
      <c r="C241" s="196"/>
      <c r="D241" s="196"/>
      <c r="E241" s="196"/>
      <c r="F241" s="101"/>
      <c r="G241" s="168"/>
      <c r="H241" s="168"/>
      <c r="I241" s="168"/>
      <c r="J241" s="168"/>
      <c r="K241" s="59"/>
      <c r="L241" s="59"/>
      <c r="M241" s="60"/>
      <c r="N241" s="59"/>
    </row>
    <row r="242" spans="1:14" ht="13.5" customHeight="1">
      <c r="A242" s="58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60"/>
      <c r="N242" s="59"/>
    </row>
    <row r="243" spans="1:14" ht="12.75">
      <c r="A243" s="58"/>
      <c r="B243" s="68" t="s">
        <v>284</v>
      </c>
      <c r="C243" s="68"/>
      <c r="D243" s="62"/>
      <c r="E243" s="61"/>
      <c r="F243" s="65"/>
      <c r="G243" s="65"/>
      <c r="H243" s="61"/>
      <c r="I243" s="61"/>
      <c r="J243" s="61"/>
      <c r="K243" s="61"/>
      <c r="L243" s="61"/>
      <c r="M243" s="60"/>
      <c r="N243" s="59"/>
    </row>
    <row r="244" spans="1:14" ht="12.75">
      <c r="A244" s="58"/>
      <c r="B244" s="68"/>
      <c r="C244" s="68"/>
      <c r="D244" s="68"/>
      <c r="E244" s="59"/>
      <c r="F244" s="53"/>
      <c r="G244" s="53"/>
      <c r="H244" s="59"/>
      <c r="I244" s="59"/>
      <c r="J244" s="59"/>
      <c r="K244" s="59"/>
      <c r="L244" s="59"/>
      <c r="M244" s="60"/>
      <c r="N244" s="59"/>
    </row>
    <row r="245" spans="1:14" ht="12.75">
      <c r="A245" s="58"/>
      <c r="B245" s="62"/>
      <c r="C245" s="62"/>
      <c r="D245" s="62"/>
      <c r="E245" s="61"/>
      <c r="F245" s="65"/>
      <c r="G245" s="65"/>
      <c r="H245" s="61"/>
      <c r="I245" s="61"/>
      <c r="J245" s="61"/>
      <c r="K245" s="61"/>
      <c r="L245" s="61"/>
      <c r="M245" s="60"/>
      <c r="N245" s="59"/>
    </row>
    <row r="246" spans="1:14" ht="13.5" customHeight="1">
      <c r="A246" s="58"/>
      <c r="B246" s="64"/>
      <c r="C246" s="64"/>
      <c r="D246" s="59"/>
      <c r="E246" s="59"/>
      <c r="F246" s="59"/>
      <c r="G246" s="59"/>
      <c r="H246" s="59"/>
      <c r="I246" s="59"/>
      <c r="J246" s="59"/>
      <c r="K246" s="59"/>
      <c r="L246" s="59"/>
      <c r="M246" s="60"/>
      <c r="N246" s="59"/>
    </row>
    <row r="247" spans="1:14" ht="13.5" customHeight="1">
      <c r="A247" s="58" t="s">
        <v>285</v>
      </c>
      <c r="B247" s="64"/>
      <c r="C247" s="64"/>
      <c r="D247" s="59"/>
      <c r="E247" s="59"/>
      <c r="F247" s="53" t="s">
        <v>37</v>
      </c>
      <c r="G247" s="101"/>
      <c r="H247" s="53" t="s">
        <v>38</v>
      </c>
      <c r="I247" s="101" t="s">
        <v>443</v>
      </c>
      <c r="K247" s="59"/>
      <c r="L247" s="59"/>
      <c r="M247" s="60"/>
      <c r="N247" s="59"/>
    </row>
    <row r="248" spans="1:14" ht="13.5" customHeight="1">
      <c r="A248" s="58"/>
      <c r="B248" s="64"/>
      <c r="C248" s="64"/>
      <c r="D248" s="59"/>
      <c r="E248" s="59"/>
      <c r="F248" s="59"/>
      <c r="G248" s="59"/>
      <c r="H248" s="59"/>
      <c r="I248" s="59"/>
      <c r="J248" s="59"/>
      <c r="K248" s="59"/>
      <c r="L248" s="59"/>
      <c r="M248" s="60"/>
      <c r="N248" s="59"/>
    </row>
    <row r="249" spans="1:14" ht="13.5" customHeight="1">
      <c r="A249" s="58" t="s">
        <v>286</v>
      </c>
      <c r="B249" s="64"/>
      <c r="C249" s="64"/>
      <c r="D249" s="59"/>
      <c r="E249" s="59"/>
      <c r="F249" s="59"/>
      <c r="G249" s="59"/>
      <c r="H249" s="59"/>
      <c r="I249" s="59"/>
      <c r="J249" s="59"/>
      <c r="K249" s="59"/>
      <c r="L249" s="59"/>
      <c r="M249" s="60"/>
      <c r="N249" s="59"/>
    </row>
    <row r="250" spans="1:14" ht="13.5" customHeight="1">
      <c r="A250" s="58"/>
      <c r="B250" s="64"/>
      <c r="C250" s="64"/>
      <c r="D250" s="59"/>
      <c r="E250" s="59"/>
      <c r="F250" s="59"/>
      <c r="G250" s="59"/>
      <c r="H250" s="59"/>
      <c r="I250" s="59"/>
      <c r="J250" s="59"/>
      <c r="K250" s="59"/>
      <c r="L250" s="59"/>
      <c r="M250" s="60"/>
      <c r="N250" s="59"/>
    </row>
    <row r="251" spans="1:14" ht="13.5" customHeight="1">
      <c r="A251" s="139" t="s">
        <v>287</v>
      </c>
      <c r="B251" s="140"/>
      <c r="C251" s="140"/>
      <c r="D251" s="141"/>
      <c r="E251" s="148" t="s">
        <v>288</v>
      </c>
      <c r="F251" s="148"/>
      <c r="G251" s="148" t="s">
        <v>289</v>
      </c>
      <c r="H251" s="148"/>
      <c r="I251" s="148"/>
      <c r="J251" s="192" t="s">
        <v>290</v>
      </c>
      <c r="K251" s="193"/>
      <c r="L251" s="192" t="s">
        <v>291</v>
      </c>
      <c r="M251" s="204"/>
      <c r="N251" s="59"/>
    </row>
    <row r="252" spans="1:14" ht="13.5" customHeight="1">
      <c r="A252" s="203" t="s">
        <v>277</v>
      </c>
      <c r="B252" s="207"/>
      <c r="C252" s="207"/>
      <c r="D252" s="207"/>
      <c r="E252" s="194"/>
      <c r="F252" s="195"/>
      <c r="G252" s="194"/>
      <c r="H252" s="197"/>
      <c r="I252" s="195"/>
      <c r="J252" s="194"/>
      <c r="K252" s="195"/>
      <c r="L252" s="205"/>
      <c r="M252" s="206"/>
      <c r="N252" s="59"/>
    </row>
    <row r="253" spans="1:14" ht="12.75">
      <c r="A253" s="203"/>
      <c r="B253" s="207"/>
      <c r="C253" s="207"/>
      <c r="D253" s="207"/>
      <c r="E253" s="194"/>
      <c r="F253" s="195"/>
      <c r="G253" s="194"/>
      <c r="H253" s="197"/>
      <c r="I253" s="195"/>
      <c r="J253" s="194"/>
      <c r="K253" s="195"/>
      <c r="L253" s="205"/>
      <c r="M253" s="206"/>
      <c r="N253" s="59"/>
    </row>
    <row r="254" spans="1:14" ht="13.5" customHeight="1">
      <c r="A254" s="203"/>
      <c r="B254" s="207"/>
      <c r="C254" s="207"/>
      <c r="D254" s="207"/>
      <c r="E254" s="194"/>
      <c r="F254" s="195"/>
      <c r="G254" s="194"/>
      <c r="H254" s="197"/>
      <c r="I254" s="195"/>
      <c r="J254" s="194" t="s">
        <v>318</v>
      </c>
      <c r="K254" s="195"/>
      <c r="L254" s="205"/>
      <c r="M254" s="206"/>
      <c r="N254" s="59"/>
    </row>
    <row r="255" spans="1:14" ht="13.5" customHeight="1">
      <c r="A255" s="203"/>
      <c r="B255" s="207"/>
      <c r="C255" s="207"/>
      <c r="D255" s="207"/>
      <c r="E255" s="194"/>
      <c r="F255" s="195"/>
      <c r="G255" s="194"/>
      <c r="H255" s="197"/>
      <c r="I255" s="195"/>
      <c r="J255" s="194" t="s">
        <v>318</v>
      </c>
      <c r="K255" s="195"/>
      <c r="L255" s="205"/>
      <c r="M255" s="206"/>
      <c r="N255" s="59"/>
    </row>
    <row r="256" spans="1:14" ht="12.75">
      <c r="A256" s="203" t="s">
        <v>292</v>
      </c>
      <c r="B256" s="207"/>
      <c r="C256" s="207"/>
      <c r="D256" s="207"/>
      <c r="E256" s="194"/>
      <c r="F256" s="195"/>
      <c r="G256" s="194"/>
      <c r="H256" s="197"/>
      <c r="I256" s="195"/>
      <c r="J256" s="194" t="s">
        <v>318</v>
      </c>
      <c r="K256" s="195"/>
      <c r="L256" s="215"/>
      <c r="M256" s="216"/>
      <c r="N256" s="59"/>
    </row>
    <row r="257" spans="1:14" ht="12.75">
      <c r="A257" s="203"/>
      <c r="B257" s="207"/>
      <c r="C257" s="207"/>
      <c r="D257" s="207"/>
      <c r="E257" s="194"/>
      <c r="F257" s="195"/>
      <c r="G257" s="194" t="s">
        <v>318</v>
      </c>
      <c r="H257" s="197"/>
      <c r="I257" s="195"/>
      <c r="J257" s="194" t="s">
        <v>318</v>
      </c>
      <c r="K257" s="195"/>
      <c r="L257" s="215"/>
      <c r="M257" s="216"/>
      <c r="N257" s="59"/>
    </row>
    <row r="258" spans="1:14" ht="12.75">
      <c r="A258" s="220"/>
      <c r="B258" s="207"/>
      <c r="C258" s="207"/>
      <c r="D258" s="207"/>
      <c r="E258" s="194"/>
      <c r="F258" s="195"/>
      <c r="G258" s="194" t="s">
        <v>318</v>
      </c>
      <c r="H258" s="197"/>
      <c r="I258" s="195"/>
      <c r="J258" s="194" t="s">
        <v>318</v>
      </c>
      <c r="K258" s="195"/>
      <c r="L258" s="215"/>
      <c r="M258" s="216"/>
      <c r="N258" s="59"/>
    </row>
    <row r="259" spans="1:14" ht="12.75">
      <c r="A259" s="58"/>
      <c r="B259" s="59"/>
      <c r="C259" s="64"/>
      <c r="D259" s="59"/>
      <c r="E259" s="59"/>
      <c r="F259" s="59"/>
      <c r="G259" s="59"/>
      <c r="H259" s="59"/>
      <c r="I259" s="59"/>
      <c r="J259" s="59"/>
      <c r="K259" s="59"/>
      <c r="L259" s="59"/>
      <c r="M259" s="60"/>
      <c r="N259" s="59"/>
    </row>
    <row r="260" spans="1:14" ht="13.5" thickBot="1">
      <c r="A260" s="70"/>
      <c r="B260" s="87"/>
      <c r="C260" s="87"/>
      <c r="D260" s="71"/>
      <c r="E260" s="71"/>
      <c r="F260" s="71"/>
      <c r="G260" s="71"/>
      <c r="H260" s="71"/>
      <c r="I260" s="71"/>
      <c r="J260" s="71"/>
      <c r="K260" s="71"/>
      <c r="L260" s="71"/>
      <c r="M260" s="72"/>
      <c r="N260" s="59"/>
    </row>
    <row r="261" spans="1:13" ht="13.5" thickTop="1">
      <c r="A261" s="78"/>
      <c r="B261" s="83"/>
      <c r="C261" s="83"/>
      <c r="D261" s="78"/>
      <c r="E261" s="78"/>
      <c r="F261" s="78"/>
      <c r="G261" s="78"/>
      <c r="H261" s="78"/>
      <c r="I261" s="78"/>
      <c r="J261" s="78"/>
      <c r="K261" s="78"/>
      <c r="L261" s="78"/>
      <c r="M261" s="78"/>
    </row>
    <row r="262" spans="1:13" ht="13.5" thickBot="1">
      <c r="A262" s="71"/>
      <c r="B262" s="87"/>
      <c r="C262" s="87"/>
      <c r="D262" s="71"/>
      <c r="E262" s="71"/>
      <c r="F262" s="71"/>
      <c r="G262" s="71"/>
      <c r="H262" s="71"/>
      <c r="I262" s="71"/>
      <c r="J262" s="71"/>
      <c r="K262" s="71"/>
      <c r="L262" s="71"/>
      <c r="M262" s="71"/>
    </row>
    <row r="263" spans="1:13" ht="13.5" thickTop="1">
      <c r="A263" s="55" t="s">
        <v>293</v>
      </c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7"/>
    </row>
    <row r="264" spans="1:13" ht="12.75">
      <c r="A264" s="73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60"/>
    </row>
    <row r="265" spans="1:13" ht="12.75">
      <c r="A265" s="109" t="s">
        <v>83</v>
      </c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60"/>
    </row>
    <row r="266" spans="1:13" ht="12.75">
      <c r="A266" s="88" t="s">
        <v>294</v>
      </c>
      <c r="B266" s="59"/>
      <c r="C266" s="59"/>
      <c r="D266" s="59"/>
      <c r="E266" s="59"/>
      <c r="F266" s="53" t="s">
        <v>37</v>
      </c>
      <c r="G266" s="101"/>
      <c r="H266" s="53" t="s">
        <v>38</v>
      </c>
      <c r="I266" s="101" t="s">
        <v>443</v>
      </c>
      <c r="J266" s="59"/>
      <c r="K266" s="59"/>
      <c r="L266" s="59"/>
      <c r="M266" s="60"/>
    </row>
    <row r="267" spans="1:13" ht="12.75">
      <c r="A267" s="73"/>
      <c r="B267" s="59"/>
      <c r="C267" s="59"/>
      <c r="D267" s="59"/>
      <c r="E267" s="59"/>
      <c r="F267" s="53"/>
      <c r="G267" s="106"/>
      <c r="H267" s="53"/>
      <c r="I267" s="106"/>
      <c r="J267" s="59"/>
      <c r="K267" s="59"/>
      <c r="L267" s="59"/>
      <c r="M267" s="60"/>
    </row>
    <row r="268" spans="1:13" ht="12.75">
      <c r="A268" s="89" t="s">
        <v>295</v>
      </c>
      <c r="B268" s="59"/>
      <c r="C268" s="59"/>
      <c r="D268" s="59"/>
      <c r="E268" s="59"/>
      <c r="F268" s="53" t="s">
        <v>37</v>
      </c>
      <c r="G268" s="101" t="s">
        <v>443</v>
      </c>
      <c r="H268" s="53" t="s">
        <v>38</v>
      </c>
      <c r="I268" s="101"/>
      <c r="J268" s="59"/>
      <c r="K268" s="59"/>
      <c r="L268" s="59"/>
      <c r="M268" s="60"/>
    </row>
    <row r="269" spans="1:13" ht="12.75">
      <c r="A269" s="73"/>
      <c r="B269" s="59"/>
      <c r="C269" s="59"/>
      <c r="D269" s="59"/>
      <c r="E269" s="59"/>
      <c r="F269" s="53"/>
      <c r="G269" s="106"/>
      <c r="H269" s="53"/>
      <c r="I269" s="106"/>
      <c r="J269" s="59"/>
      <c r="K269" s="59"/>
      <c r="L269" s="59"/>
      <c r="M269" s="60"/>
    </row>
    <row r="270" spans="1:13" ht="12.75">
      <c r="A270" s="58" t="s">
        <v>296</v>
      </c>
      <c r="B270" s="64"/>
      <c r="C270" s="64"/>
      <c r="D270" s="59"/>
      <c r="E270" s="59"/>
      <c r="F270" s="76" t="s">
        <v>434</v>
      </c>
      <c r="G270" s="115"/>
      <c r="H270" s="76" t="s">
        <v>38</v>
      </c>
      <c r="I270" s="115" t="s">
        <v>443</v>
      </c>
      <c r="J270" s="64"/>
      <c r="K270" s="64"/>
      <c r="L270" s="59"/>
      <c r="M270" s="60"/>
    </row>
    <row r="271" spans="1:13" ht="12.75">
      <c r="A271" s="58"/>
      <c r="B271" s="64"/>
      <c r="C271" s="64"/>
      <c r="D271" s="64"/>
      <c r="E271" s="64"/>
      <c r="F271" s="76"/>
      <c r="G271" s="116"/>
      <c r="H271" s="76"/>
      <c r="I271" s="116"/>
      <c r="J271" s="64"/>
      <c r="K271" s="64"/>
      <c r="L271" s="59"/>
      <c r="M271" s="60"/>
    </row>
    <row r="272" spans="1:13" ht="12.75">
      <c r="A272" s="58" t="s">
        <v>297</v>
      </c>
      <c r="B272" s="64"/>
      <c r="C272" s="64"/>
      <c r="D272" s="64"/>
      <c r="E272" s="64"/>
      <c r="F272" s="53" t="s">
        <v>37</v>
      </c>
      <c r="G272" s="101"/>
      <c r="H272" s="53" t="s">
        <v>38</v>
      </c>
      <c r="I272" s="115" t="s">
        <v>443</v>
      </c>
      <c r="J272" s="64"/>
      <c r="K272" s="64"/>
      <c r="L272" s="59"/>
      <c r="M272" s="60"/>
    </row>
    <row r="273" spans="1:13" ht="12.75">
      <c r="A273" s="58"/>
      <c r="B273" s="64"/>
      <c r="C273" s="64"/>
      <c r="D273" s="64"/>
      <c r="E273" s="64"/>
      <c r="F273" s="53"/>
      <c r="G273" s="110"/>
      <c r="H273" s="53"/>
      <c r="I273" s="126"/>
      <c r="J273" s="64"/>
      <c r="K273" s="64"/>
      <c r="L273" s="59"/>
      <c r="M273" s="60"/>
    </row>
    <row r="274" spans="1:13" ht="12.75">
      <c r="A274" s="58" t="s">
        <v>298</v>
      </c>
      <c r="B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60"/>
    </row>
    <row r="275" spans="1:13" ht="12.75">
      <c r="A275" s="58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100"/>
      <c r="M275" s="60"/>
    </row>
    <row r="276" spans="1:13" ht="12.75">
      <c r="A276" s="58"/>
      <c r="B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60"/>
    </row>
    <row r="277" spans="1:13" ht="12.75">
      <c r="A277" s="58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59"/>
      <c r="M277" s="60"/>
    </row>
    <row r="278" spans="1:13" ht="12.75">
      <c r="A278" s="58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59"/>
      <c r="M278" s="60"/>
    </row>
    <row r="279" spans="1:13" ht="12.75">
      <c r="A279" s="58" t="s">
        <v>435</v>
      </c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60"/>
    </row>
    <row r="280" spans="1:13" ht="12.75">
      <c r="A280" s="58"/>
      <c r="B280" s="59"/>
      <c r="C280" s="59"/>
      <c r="D280" s="59"/>
      <c r="E280" s="59"/>
      <c r="F280" s="53" t="s">
        <v>37</v>
      </c>
      <c r="G280" s="101"/>
      <c r="H280" s="53" t="s">
        <v>38</v>
      </c>
      <c r="I280" s="115" t="s">
        <v>443</v>
      </c>
      <c r="J280" s="64"/>
      <c r="K280" s="59"/>
      <c r="L280" s="59"/>
      <c r="M280" s="60"/>
    </row>
    <row r="281" spans="1:13" ht="12.75">
      <c r="A281" s="58" t="s">
        <v>299</v>
      </c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60"/>
    </row>
    <row r="282" spans="1:13" ht="12.75">
      <c r="A282" s="58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60"/>
    </row>
    <row r="283" spans="1:13" ht="12.75">
      <c r="A283" s="58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60"/>
    </row>
    <row r="284" spans="1:13" ht="12.75">
      <c r="A284" s="58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60"/>
    </row>
    <row r="285" spans="1:13" s="59" customFormat="1" ht="12.75">
      <c r="A285" s="58" t="s">
        <v>300</v>
      </c>
      <c r="F285" s="53" t="s">
        <v>37</v>
      </c>
      <c r="G285" s="101"/>
      <c r="H285" s="53" t="s">
        <v>38</v>
      </c>
      <c r="I285" s="101" t="s">
        <v>443</v>
      </c>
      <c r="M285" s="60"/>
    </row>
    <row r="286" spans="1:13" s="59" customFormat="1" ht="12.75">
      <c r="A286" s="58"/>
      <c r="F286" s="53"/>
      <c r="G286" s="106"/>
      <c r="H286" s="53"/>
      <c r="I286" s="106"/>
      <c r="M286" s="60"/>
    </row>
    <row r="287" spans="1:13" ht="12.75">
      <c r="A287" s="58" t="s">
        <v>301</v>
      </c>
      <c r="B287" s="59"/>
      <c r="C287" s="59"/>
      <c r="D287" s="59"/>
      <c r="E287" s="59"/>
      <c r="F287" s="53" t="s">
        <v>37</v>
      </c>
      <c r="G287" s="101"/>
      <c r="H287" s="53" t="s">
        <v>38</v>
      </c>
      <c r="I287" s="101" t="s">
        <v>443</v>
      </c>
      <c r="J287" s="59"/>
      <c r="K287" s="59"/>
      <c r="L287" s="59"/>
      <c r="M287" s="60"/>
    </row>
    <row r="288" spans="1:13" ht="12.75">
      <c r="A288" s="58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60"/>
    </row>
    <row r="289" spans="1:13" ht="12.75">
      <c r="A289" s="58" t="s">
        <v>299</v>
      </c>
      <c r="B289" s="148" t="s">
        <v>207</v>
      </c>
      <c r="C289" s="148"/>
      <c r="D289" s="148" t="s">
        <v>302</v>
      </c>
      <c r="E289" s="148"/>
      <c r="F289" s="148"/>
      <c r="G289" s="148" t="s">
        <v>303</v>
      </c>
      <c r="H289" s="148"/>
      <c r="I289" s="148"/>
      <c r="J289" s="148"/>
      <c r="K289" s="148"/>
      <c r="L289" s="90"/>
      <c r="M289" s="60"/>
    </row>
    <row r="290" spans="1:14" ht="12.75">
      <c r="A290" s="58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59"/>
      <c r="M290" s="60"/>
      <c r="N290" s="58"/>
    </row>
    <row r="291" spans="1:14" ht="12.75">
      <c r="A291" s="58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59"/>
      <c r="M291" s="60"/>
      <c r="N291" s="58"/>
    </row>
    <row r="292" spans="1:14" ht="12.75">
      <c r="A292" s="58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59"/>
      <c r="M292" s="60"/>
      <c r="N292" s="58"/>
    </row>
    <row r="293" spans="1:14" ht="12.75">
      <c r="A293" s="58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59"/>
      <c r="M293" s="60"/>
      <c r="N293" s="58"/>
    </row>
    <row r="294" spans="1:14" ht="12.75">
      <c r="A294" s="58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59"/>
      <c r="M294" s="60"/>
      <c r="N294" s="58"/>
    </row>
    <row r="295" spans="1:14" ht="12.75">
      <c r="A295" s="58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59"/>
      <c r="M295" s="60"/>
      <c r="N295" s="58"/>
    </row>
    <row r="296" spans="1:14" ht="12.75">
      <c r="A296" s="58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9"/>
      <c r="M296" s="60"/>
      <c r="N296" s="59"/>
    </row>
    <row r="297" spans="1:13" s="92" customFormat="1" ht="12.75">
      <c r="A297" s="58" t="s">
        <v>304</v>
      </c>
      <c r="B297" s="59"/>
      <c r="C297" s="59"/>
      <c r="D297" s="59"/>
      <c r="E297" s="59"/>
      <c r="F297" s="59"/>
      <c r="G297" s="59"/>
      <c r="H297" s="59"/>
      <c r="I297" s="59"/>
      <c r="J297" s="214">
        <v>0</v>
      </c>
      <c r="K297" s="214"/>
      <c r="L297" s="64"/>
      <c r="M297" s="93"/>
    </row>
    <row r="298" spans="1:13" ht="13.5" thickBot="1">
      <c r="A298" s="70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91"/>
      <c r="M298" s="72"/>
    </row>
    <row r="299" spans="1:13" ht="13.5" thickTop="1">
      <c r="A299" s="77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117"/>
      <c r="M299" s="81"/>
    </row>
    <row r="300" spans="1:13" ht="12.75">
      <c r="A300" s="109" t="s">
        <v>96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90"/>
      <c r="M300" s="60"/>
    </row>
    <row r="301" spans="1:13" ht="12.75">
      <c r="A301" s="58" t="s">
        <v>305</v>
      </c>
      <c r="B301" s="59"/>
      <c r="C301" s="59"/>
      <c r="D301" s="59"/>
      <c r="E301" s="59"/>
      <c r="F301" s="53" t="s">
        <v>37</v>
      </c>
      <c r="G301" s="101"/>
      <c r="H301" s="53" t="s">
        <v>38</v>
      </c>
      <c r="I301" s="101" t="s">
        <v>443</v>
      </c>
      <c r="J301" s="59"/>
      <c r="K301" s="59"/>
      <c r="L301" s="59"/>
      <c r="M301" s="60"/>
    </row>
    <row r="302" spans="1:13" ht="12.75">
      <c r="A302" s="58"/>
      <c r="B302" s="59"/>
      <c r="C302" s="59"/>
      <c r="D302" s="59"/>
      <c r="E302" s="59"/>
      <c r="F302" s="53"/>
      <c r="G302" s="103"/>
      <c r="H302" s="53"/>
      <c r="I302" s="103"/>
      <c r="J302" s="59"/>
      <c r="K302" s="59"/>
      <c r="L302" s="59"/>
      <c r="M302" s="60"/>
    </row>
    <row r="303" spans="1:13" ht="22.5">
      <c r="A303" s="58"/>
      <c r="B303" s="59" t="s">
        <v>299</v>
      </c>
      <c r="C303" s="59"/>
      <c r="D303" s="59"/>
      <c r="F303" s="90" t="s">
        <v>306</v>
      </c>
      <c r="G303" s="101"/>
      <c r="H303" s="118" t="s">
        <v>307</v>
      </c>
      <c r="I303" s="101"/>
      <c r="K303" s="59"/>
      <c r="L303" s="59"/>
      <c r="M303" s="60"/>
    </row>
    <row r="304" spans="1:13" s="59" customFormat="1" ht="12.75">
      <c r="A304" s="58"/>
      <c r="G304" s="53"/>
      <c r="H304" s="53"/>
      <c r="I304" s="53"/>
      <c r="M304" s="60"/>
    </row>
    <row r="305" spans="1:13" ht="12.75">
      <c r="A305" s="58" t="s">
        <v>308</v>
      </c>
      <c r="B305" s="59"/>
      <c r="C305" s="59"/>
      <c r="D305" s="59"/>
      <c r="E305" s="59"/>
      <c r="F305" s="53" t="s">
        <v>37</v>
      </c>
      <c r="G305" s="101"/>
      <c r="H305" s="53" t="s">
        <v>38</v>
      </c>
      <c r="I305" s="101" t="s">
        <v>443</v>
      </c>
      <c r="J305" s="59"/>
      <c r="K305" s="59"/>
      <c r="L305" s="59"/>
      <c r="M305" s="60"/>
    </row>
    <row r="306" spans="1:13" ht="12.75">
      <c r="A306" s="58"/>
      <c r="B306" s="59"/>
      <c r="C306" s="59"/>
      <c r="D306" s="59"/>
      <c r="E306" s="59"/>
      <c r="F306" s="53"/>
      <c r="G306" s="106"/>
      <c r="H306" s="53"/>
      <c r="I306" s="106"/>
      <c r="J306" s="59"/>
      <c r="K306" s="59"/>
      <c r="L306" s="59"/>
      <c r="M306" s="60"/>
    </row>
    <row r="307" spans="1:13" ht="12.75">
      <c r="A307" s="58" t="s">
        <v>309</v>
      </c>
      <c r="B307" s="59"/>
      <c r="C307" s="59"/>
      <c r="D307" s="59"/>
      <c r="E307" s="59"/>
      <c r="F307" s="53" t="s">
        <v>37</v>
      </c>
      <c r="G307" s="101"/>
      <c r="H307" s="53" t="s">
        <v>38</v>
      </c>
      <c r="I307" s="101" t="s">
        <v>443</v>
      </c>
      <c r="J307" s="59"/>
      <c r="K307" s="59"/>
      <c r="L307" s="59"/>
      <c r="M307" s="60"/>
    </row>
    <row r="308" spans="1:13" ht="12.75">
      <c r="A308" s="58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60"/>
    </row>
    <row r="309" spans="1:13" ht="12.75">
      <c r="A309" s="58" t="s">
        <v>310</v>
      </c>
      <c r="B309" s="59"/>
      <c r="C309" s="59"/>
      <c r="D309" s="59"/>
      <c r="E309" s="59"/>
      <c r="F309" s="53" t="s">
        <v>37</v>
      </c>
      <c r="G309" s="101" t="s">
        <v>443</v>
      </c>
      <c r="H309" s="53" t="s">
        <v>38</v>
      </c>
      <c r="I309" s="101"/>
      <c r="J309" s="59"/>
      <c r="K309" s="59"/>
      <c r="L309" s="59"/>
      <c r="M309" s="60"/>
    </row>
    <row r="310" spans="1:13" ht="12.75">
      <c r="A310" s="58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60"/>
    </row>
    <row r="311" spans="1:13" s="59" customFormat="1" ht="12.75">
      <c r="A311" s="58"/>
      <c r="M311" s="60"/>
    </row>
    <row r="312" spans="1:14" ht="12.75">
      <c r="A312" s="58" t="s">
        <v>311</v>
      </c>
      <c r="B312" s="59"/>
      <c r="C312" s="59"/>
      <c r="D312" s="59"/>
      <c r="F312" s="53" t="s">
        <v>37</v>
      </c>
      <c r="G312" s="101" t="s">
        <v>443</v>
      </c>
      <c r="H312" s="53" t="s">
        <v>38</v>
      </c>
      <c r="I312" s="115"/>
      <c r="J312" s="59"/>
      <c r="K312" s="59"/>
      <c r="L312" s="59"/>
      <c r="M312" s="60"/>
      <c r="N312" s="59"/>
    </row>
    <row r="313" spans="1:13" s="59" customFormat="1" ht="12.75">
      <c r="A313" s="58"/>
      <c r="M313" s="60"/>
    </row>
    <row r="314" spans="1:14" ht="12.75">
      <c r="A314" s="58"/>
      <c r="B314" s="59" t="s">
        <v>312</v>
      </c>
      <c r="C314" s="59"/>
      <c r="D314" s="59"/>
      <c r="E314" s="150"/>
      <c r="F314" s="151"/>
      <c r="G314" s="59"/>
      <c r="H314" s="59" t="s">
        <v>313</v>
      </c>
      <c r="I314" s="59"/>
      <c r="J314" s="217" t="s">
        <v>318</v>
      </c>
      <c r="K314" s="217"/>
      <c r="L314" s="217"/>
      <c r="M314" s="60"/>
      <c r="N314" s="59"/>
    </row>
    <row r="315" spans="1:14" ht="12.75">
      <c r="A315" s="58"/>
      <c r="B315" s="59" t="s">
        <v>314</v>
      </c>
      <c r="C315" s="59"/>
      <c r="D315" s="59"/>
      <c r="E315" s="150"/>
      <c r="F315" s="151"/>
      <c r="G315" s="59"/>
      <c r="H315" s="59" t="s">
        <v>313</v>
      </c>
      <c r="I315" s="59"/>
      <c r="J315" s="217" t="s">
        <v>318</v>
      </c>
      <c r="K315" s="217"/>
      <c r="L315" s="217"/>
      <c r="M315" s="60"/>
      <c r="N315" s="59"/>
    </row>
    <row r="316" spans="1:14" ht="12.75">
      <c r="A316" s="58"/>
      <c r="B316" s="59" t="s">
        <v>315</v>
      </c>
      <c r="C316" s="59"/>
      <c r="D316" s="59"/>
      <c r="E316" s="150"/>
      <c r="F316" s="151"/>
      <c r="G316" s="59"/>
      <c r="H316" s="59" t="s">
        <v>313</v>
      </c>
      <c r="I316" s="59"/>
      <c r="J316" s="218" t="s">
        <v>318</v>
      </c>
      <c r="K316" s="218"/>
      <c r="L316" s="218"/>
      <c r="M316" s="60"/>
      <c r="N316" s="59"/>
    </row>
    <row r="317" spans="1:14" ht="12.75">
      <c r="A317" s="58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60"/>
      <c r="N317" s="59"/>
    </row>
    <row r="318" spans="1:14" ht="12.75">
      <c r="A318" s="58" t="s">
        <v>316</v>
      </c>
      <c r="B318" s="59"/>
      <c r="C318" s="59"/>
      <c r="D318" s="131" t="s">
        <v>467</v>
      </c>
      <c r="E318" s="131"/>
      <c r="F318" s="131"/>
      <c r="G318" s="131"/>
      <c r="H318" s="131"/>
      <c r="I318" s="131"/>
      <c r="J318" s="59"/>
      <c r="K318" s="59"/>
      <c r="L318" s="59"/>
      <c r="M318" s="60"/>
      <c r="N318" s="59"/>
    </row>
    <row r="319" spans="1:14" s="92" customFormat="1" ht="12.75">
      <c r="A319" s="58"/>
      <c r="B319" s="59"/>
      <c r="C319" s="59"/>
      <c r="D319" s="100"/>
      <c r="E319" s="100"/>
      <c r="F319" s="100"/>
      <c r="G319" s="100"/>
      <c r="H319" s="100"/>
      <c r="I319" s="100"/>
      <c r="J319" s="64"/>
      <c r="K319" s="64"/>
      <c r="L319" s="64"/>
      <c r="M319" s="93"/>
      <c r="N319" s="64"/>
    </row>
    <row r="320" spans="1:14" s="92" customFormat="1" ht="12.75">
      <c r="A320" s="58"/>
      <c r="B320" s="59"/>
      <c r="C320" s="59"/>
      <c r="D320" s="131"/>
      <c r="E320" s="131"/>
      <c r="F320" s="131"/>
      <c r="G320" s="131"/>
      <c r="H320" s="131"/>
      <c r="I320" s="131"/>
      <c r="J320" s="76"/>
      <c r="K320" s="64"/>
      <c r="L320" s="64"/>
      <c r="M320" s="93"/>
      <c r="N320" s="64"/>
    </row>
    <row r="321" spans="1:14" s="92" customFormat="1" ht="12.75">
      <c r="A321" s="58"/>
      <c r="B321" s="59"/>
      <c r="C321" s="59"/>
      <c r="D321" s="59"/>
      <c r="E321" s="59"/>
      <c r="F321" s="59"/>
      <c r="G321" s="59"/>
      <c r="H321" s="59"/>
      <c r="I321" s="59"/>
      <c r="J321" s="76"/>
      <c r="K321" s="64"/>
      <c r="L321" s="64"/>
      <c r="M321" s="93"/>
      <c r="N321" s="64"/>
    </row>
    <row r="322" spans="1:14" s="92" customFormat="1" ht="12.75">
      <c r="A322" s="58" t="s">
        <v>317</v>
      </c>
      <c r="B322" s="59"/>
      <c r="C322" s="59"/>
      <c r="D322" s="59"/>
      <c r="E322" s="59"/>
      <c r="F322" s="59"/>
      <c r="G322" s="64"/>
      <c r="H322" s="64"/>
      <c r="I322" s="59" t="s">
        <v>318</v>
      </c>
      <c r="J322" s="119"/>
      <c r="K322" s="61"/>
      <c r="L322" s="82"/>
      <c r="M322" s="93"/>
      <c r="N322" s="64"/>
    </row>
    <row r="323" spans="1:14" s="92" customFormat="1" ht="12.75">
      <c r="A323" s="58"/>
      <c r="B323" s="59"/>
      <c r="C323" s="59"/>
      <c r="D323" s="59"/>
      <c r="E323" s="59"/>
      <c r="F323" s="59"/>
      <c r="G323" s="59"/>
      <c r="H323" s="59"/>
      <c r="I323" s="59"/>
      <c r="J323" s="76"/>
      <c r="K323" s="64"/>
      <c r="L323" s="64"/>
      <c r="M323" s="93"/>
      <c r="N323" s="64"/>
    </row>
    <row r="324" spans="1:14" s="92" customFormat="1" ht="12.75">
      <c r="A324" s="58" t="s">
        <v>319</v>
      </c>
      <c r="B324" s="59"/>
      <c r="C324" s="59"/>
      <c r="D324" s="59"/>
      <c r="E324" s="59"/>
      <c r="F324" s="64"/>
      <c r="G324" s="64"/>
      <c r="H324" s="64"/>
      <c r="I324" s="59"/>
      <c r="J324" s="59"/>
      <c r="K324" s="59"/>
      <c r="L324" s="59"/>
      <c r="M324" s="93"/>
      <c r="N324" s="64"/>
    </row>
    <row r="325" spans="1:14" s="92" customFormat="1" ht="12.75">
      <c r="A325" s="58"/>
      <c r="B325" s="59"/>
      <c r="C325" s="59"/>
      <c r="D325" s="59"/>
      <c r="E325" s="59"/>
      <c r="F325" s="59"/>
      <c r="G325" s="59"/>
      <c r="H325" s="53" t="s">
        <v>37</v>
      </c>
      <c r="I325" s="101"/>
      <c r="J325" s="53" t="s">
        <v>38</v>
      </c>
      <c r="K325" s="115" t="s">
        <v>443</v>
      </c>
      <c r="L325" s="64"/>
      <c r="M325" s="93"/>
      <c r="N325" s="64"/>
    </row>
    <row r="326" spans="1:14" s="92" customFormat="1" ht="12.75">
      <c r="A326" s="58"/>
      <c r="B326" s="59"/>
      <c r="C326" s="59"/>
      <c r="D326" s="59"/>
      <c r="E326" s="59"/>
      <c r="F326" s="59"/>
      <c r="G326" s="59"/>
      <c r="H326" s="59"/>
      <c r="I326" s="59"/>
      <c r="J326" s="76"/>
      <c r="K326" s="64"/>
      <c r="L326" s="64"/>
      <c r="M326" s="93"/>
      <c r="N326" s="64"/>
    </row>
    <row r="327" spans="1:14" s="92" customFormat="1" ht="12.75">
      <c r="A327" s="109" t="s">
        <v>104</v>
      </c>
      <c r="B327" s="59"/>
      <c r="C327" s="59"/>
      <c r="D327" s="59"/>
      <c r="E327" s="59"/>
      <c r="F327" s="59"/>
      <c r="G327" s="59"/>
      <c r="H327" s="59"/>
      <c r="I327" s="59"/>
      <c r="J327" s="76"/>
      <c r="K327" s="64"/>
      <c r="L327" s="64"/>
      <c r="M327" s="93"/>
      <c r="N327" s="64"/>
    </row>
    <row r="328" spans="1:14" ht="12.75">
      <c r="A328" s="58" t="s">
        <v>320</v>
      </c>
      <c r="B328" s="59"/>
      <c r="C328" s="59"/>
      <c r="D328" s="59"/>
      <c r="E328" s="59"/>
      <c r="F328" s="59"/>
      <c r="G328" s="59"/>
      <c r="H328" s="53" t="s">
        <v>37</v>
      </c>
      <c r="I328" s="101" t="s">
        <v>443</v>
      </c>
      <c r="J328" s="53" t="s">
        <v>38</v>
      </c>
      <c r="K328" s="115"/>
      <c r="L328" s="59"/>
      <c r="M328" s="60"/>
      <c r="N328" s="59"/>
    </row>
    <row r="329" spans="1:14" ht="12.75">
      <c r="A329" s="58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60"/>
      <c r="N329" s="59"/>
    </row>
    <row r="330" spans="1:14" ht="12.75">
      <c r="A330" s="58" t="s">
        <v>321</v>
      </c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60"/>
      <c r="N330" s="59"/>
    </row>
    <row r="331" spans="1:14" ht="12.75">
      <c r="A331" s="58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60"/>
      <c r="N331" s="59"/>
    </row>
    <row r="332" spans="1:14" ht="12.75">
      <c r="A332" s="58"/>
      <c r="B332" s="139" t="s">
        <v>322</v>
      </c>
      <c r="C332" s="141"/>
      <c r="D332" s="120" t="s">
        <v>323</v>
      </c>
      <c r="E332" s="139" t="s">
        <v>324</v>
      </c>
      <c r="F332" s="140"/>
      <c r="G332" s="141"/>
      <c r="H332" s="139" t="s">
        <v>325</v>
      </c>
      <c r="I332" s="140"/>
      <c r="J332" s="141"/>
      <c r="K332" s="139" t="s">
        <v>326</v>
      </c>
      <c r="L332" s="141"/>
      <c r="M332" s="60"/>
      <c r="N332" s="59"/>
    </row>
    <row r="333" spans="1:14" ht="12.75">
      <c r="A333" s="58"/>
      <c r="B333" s="202" t="s">
        <v>484</v>
      </c>
      <c r="C333" s="153"/>
      <c r="D333" s="127"/>
      <c r="E333" s="211" t="s">
        <v>488</v>
      </c>
      <c r="F333" s="153"/>
      <c r="G333" s="153"/>
      <c r="H333" s="154"/>
      <c r="I333" s="154"/>
      <c r="J333" s="154"/>
      <c r="K333" s="153"/>
      <c r="L333" s="153"/>
      <c r="M333" s="60"/>
      <c r="N333" s="59"/>
    </row>
    <row r="334" spans="1:14" ht="12.75">
      <c r="A334" s="58"/>
      <c r="B334" s="153"/>
      <c r="C334" s="153"/>
      <c r="D334" s="127"/>
      <c r="E334" s="211"/>
      <c r="F334" s="153"/>
      <c r="G334" s="153"/>
      <c r="H334" s="154"/>
      <c r="I334" s="154"/>
      <c r="J334" s="154"/>
      <c r="K334" s="153"/>
      <c r="L334" s="153"/>
      <c r="M334" s="60"/>
      <c r="N334" s="59"/>
    </row>
    <row r="335" spans="1:14" ht="12.75">
      <c r="A335" s="58"/>
      <c r="B335" s="153"/>
      <c r="C335" s="153"/>
      <c r="D335" s="67"/>
      <c r="E335" s="153"/>
      <c r="F335" s="153"/>
      <c r="G335" s="153"/>
      <c r="H335" s="154"/>
      <c r="I335" s="154"/>
      <c r="J335" s="154"/>
      <c r="K335" s="153"/>
      <c r="L335" s="153"/>
      <c r="M335" s="60"/>
      <c r="N335" s="59"/>
    </row>
    <row r="336" spans="1:14" ht="12.75">
      <c r="A336" s="58"/>
      <c r="B336" s="153"/>
      <c r="C336" s="153"/>
      <c r="D336" s="67"/>
      <c r="E336" s="153"/>
      <c r="F336" s="153"/>
      <c r="G336" s="153"/>
      <c r="H336" s="154"/>
      <c r="I336" s="154"/>
      <c r="J336" s="154"/>
      <c r="K336" s="153"/>
      <c r="L336" s="153"/>
      <c r="M336" s="60"/>
      <c r="N336" s="59"/>
    </row>
    <row r="337" spans="1:14" ht="12.75">
      <c r="A337" s="58"/>
      <c r="B337" s="153"/>
      <c r="C337" s="153"/>
      <c r="D337" s="67"/>
      <c r="E337" s="153"/>
      <c r="F337" s="153"/>
      <c r="G337" s="153"/>
      <c r="H337" s="154"/>
      <c r="I337" s="154"/>
      <c r="J337" s="154"/>
      <c r="K337" s="153"/>
      <c r="L337" s="153"/>
      <c r="M337" s="60"/>
      <c r="N337" s="59"/>
    </row>
    <row r="338" spans="1:14" ht="12.75">
      <c r="A338" s="58"/>
      <c r="B338" s="153"/>
      <c r="C338" s="153"/>
      <c r="D338" s="67"/>
      <c r="E338" s="153"/>
      <c r="F338" s="153"/>
      <c r="G338" s="153"/>
      <c r="H338" s="154"/>
      <c r="I338" s="154"/>
      <c r="J338" s="154"/>
      <c r="K338" s="153"/>
      <c r="L338" s="153"/>
      <c r="M338" s="60"/>
      <c r="N338" s="59"/>
    </row>
    <row r="339" spans="1:14" ht="12.75">
      <c r="A339" s="58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53"/>
      <c r="M339" s="60"/>
      <c r="N339" s="59"/>
    </row>
    <row r="340" spans="1:14" ht="12.75">
      <c r="A340" s="58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60"/>
      <c r="N340" s="59"/>
    </row>
    <row r="341" spans="1:14" ht="12.75">
      <c r="A341" s="58" t="s">
        <v>327</v>
      </c>
      <c r="B341" s="59"/>
      <c r="C341" s="59"/>
      <c r="D341" s="59"/>
      <c r="E341" s="59"/>
      <c r="F341" s="53" t="s">
        <v>37</v>
      </c>
      <c r="G341" s="101"/>
      <c r="H341" s="53" t="s">
        <v>38</v>
      </c>
      <c r="I341" s="115" t="s">
        <v>443</v>
      </c>
      <c r="J341" s="59"/>
      <c r="K341" s="59"/>
      <c r="L341" s="59"/>
      <c r="M341" s="60"/>
      <c r="N341" s="59"/>
    </row>
    <row r="342" spans="1:14" ht="12.75">
      <c r="A342" s="58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60"/>
      <c r="N342" s="59"/>
    </row>
    <row r="343" spans="1:14" ht="12.75">
      <c r="A343" s="58" t="s">
        <v>328</v>
      </c>
      <c r="B343" s="59" t="s">
        <v>329</v>
      </c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60"/>
      <c r="N343" s="59"/>
    </row>
    <row r="344" spans="1:14" ht="12.75">
      <c r="A344" s="58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60"/>
      <c r="N344" s="59"/>
    </row>
    <row r="345" spans="1:13" s="59" customFormat="1" ht="12.75">
      <c r="A345" s="94"/>
      <c r="B345" s="148" t="s">
        <v>66</v>
      </c>
      <c r="C345" s="148"/>
      <c r="D345" s="148"/>
      <c r="E345" s="139"/>
      <c r="F345" s="148" t="s">
        <v>330</v>
      </c>
      <c r="G345" s="148"/>
      <c r="H345" s="148"/>
      <c r="I345" s="148"/>
      <c r="J345" s="148"/>
      <c r="K345" s="148"/>
      <c r="M345" s="60"/>
    </row>
    <row r="346" spans="1:13" s="64" customFormat="1" ht="12.75">
      <c r="A346" s="94"/>
      <c r="B346" s="147"/>
      <c r="C346" s="147"/>
      <c r="D346" s="147"/>
      <c r="E346" s="210"/>
      <c r="F346" s="147"/>
      <c r="G346" s="147"/>
      <c r="H346" s="147"/>
      <c r="I346" s="147"/>
      <c r="J346" s="147"/>
      <c r="K346" s="147"/>
      <c r="M346" s="93"/>
    </row>
    <row r="347" spans="1:13" s="64" customFormat="1" ht="12.75">
      <c r="A347" s="94"/>
      <c r="B347" s="147"/>
      <c r="C347" s="147"/>
      <c r="D347" s="147"/>
      <c r="E347" s="210"/>
      <c r="F347" s="147"/>
      <c r="G347" s="147"/>
      <c r="H347" s="147"/>
      <c r="I347" s="147"/>
      <c r="J347" s="147"/>
      <c r="K347" s="147"/>
      <c r="M347" s="93"/>
    </row>
    <row r="348" spans="1:13" s="64" customFormat="1" ht="12.75">
      <c r="A348" s="94"/>
      <c r="B348" s="147"/>
      <c r="C348" s="147"/>
      <c r="D348" s="147"/>
      <c r="E348" s="210"/>
      <c r="F348" s="147"/>
      <c r="G348" s="147"/>
      <c r="H348" s="147"/>
      <c r="I348" s="147"/>
      <c r="J348" s="147"/>
      <c r="K348" s="147"/>
      <c r="M348" s="93"/>
    </row>
    <row r="349" spans="1:13" s="64" customFormat="1" ht="12.75">
      <c r="A349" s="94"/>
      <c r="B349" s="147"/>
      <c r="C349" s="147"/>
      <c r="D349" s="147"/>
      <c r="E349" s="210"/>
      <c r="F349" s="147"/>
      <c r="G349" s="147"/>
      <c r="H349" s="147"/>
      <c r="I349" s="147"/>
      <c r="J349" s="147"/>
      <c r="K349" s="147"/>
      <c r="M349" s="93"/>
    </row>
    <row r="350" spans="1:13" s="64" customFormat="1" ht="12.75">
      <c r="A350" s="94"/>
      <c r="B350" s="147"/>
      <c r="C350" s="147"/>
      <c r="D350" s="147"/>
      <c r="E350" s="210"/>
      <c r="F350" s="147"/>
      <c r="G350" s="147"/>
      <c r="H350" s="147"/>
      <c r="I350" s="147"/>
      <c r="J350" s="147"/>
      <c r="K350" s="147"/>
      <c r="M350" s="93"/>
    </row>
    <row r="351" spans="1:13" s="64" customFormat="1" ht="12.75">
      <c r="A351" s="94"/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M351" s="93"/>
    </row>
    <row r="352" spans="1:13" s="64" customFormat="1" ht="12.75">
      <c r="A352" s="94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M352" s="93"/>
    </row>
    <row r="353" spans="1:14" ht="12.75">
      <c r="A353" s="66" t="s">
        <v>331</v>
      </c>
      <c r="B353" s="64"/>
      <c r="C353" s="64"/>
      <c r="D353" s="64"/>
      <c r="E353" s="64"/>
      <c r="F353" s="64"/>
      <c r="G353" s="64"/>
      <c r="H353" s="64"/>
      <c r="I353" s="64"/>
      <c r="J353" s="59"/>
      <c r="K353" s="59"/>
      <c r="L353" s="59"/>
      <c r="M353" s="60"/>
      <c r="N353" s="59"/>
    </row>
    <row r="354" spans="1:14" ht="12.75">
      <c r="A354" s="66"/>
      <c r="B354" s="64"/>
      <c r="C354" s="64"/>
      <c r="D354" s="64"/>
      <c r="E354" s="64"/>
      <c r="F354" s="64"/>
      <c r="G354" s="64"/>
      <c r="H354" s="64"/>
      <c r="I354" s="64"/>
      <c r="J354" s="59"/>
      <c r="K354" s="59"/>
      <c r="L354" s="59"/>
      <c r="M354" s="60"/>
      <c r="N354" s="59"/>
    </row>
    <row r="355" spans="1:14" ht="12.75">
      <c r="A355" s="66"/>
      <c r="B355" s="64"/>
      <c r="C355" s="148" t="s">
        <v>332</v>
      </c>
      <c r="D355" s="148"/>
      <c r="E355" s="148"/>
      <c r="F355" s="148" t="s">
        <v>333</v>
      </c>
      <c r="G355" s="148"/>
      <c r="H355" s="148"/>
      <c r="I355" s="148"/>
      <c r="J355" s="148"/>
      <c r="K355" s="59"/>
      <c r="L355" s="59"/>
      <c r="M355" s="60"/>
      <c r="N355" s="59"/>
    </row>
    <row r="356" spans="1:14" ht="12.75">
      <c r="A356" s="66"/>
      <c r="B356" s="64"/>
      <c r="C356" s="147" t="s">
        <v>468</v>
      </c>
      <c r="D356" s="147"/>
      <c r="E356" s="147"/>
      <c r="F356" s="147" t="s">
        <v>469</v>
      </c>
      <c r="G356" s="147"/>
      <c r="H356" s="147"/>
      <c r="I356" s="147"/>
      <c r="J356" s="147"/>
      <c r="K356" s="59"/>
      <c r="L356" s="59"/>
      <c r="M356" s="60"/>
      <c r="N356" s="59"/>
    </row>
    <row r="357" spans="1:14" ht="12.75">
      <c r="A357" s="66"/>
      <c r="B357" s="64"/>
      <c r="C357" s="147"/>
      <c r="D357" s="147"/>
      <c r="E357" s="147"/>
      <c r="F357" s="147"/>
      <c r="G357" s="147"/>
      <c r="H357" s="147"/>
      <c r="I357" s="147"/>
      <c r="J357" s="147"/>
      <c r="K357" s="59"/>
      <c r="L357" s="59"/>
      <c r="M357" s="60"/>
      <c r="N357" s="59"/>
    </row>
    <row r="358" spans="1:14" ht="12.75">
      <c r="A358" s="66"/>
      <c r="B358" s="64"/>
      <c r="C358" s="147"/>
      <c r="D358" s="147"/>
      <c r="E358" s="147"/>
      <c r="F358" s="147"/>
      <c r="G358" s="147"/>
      <c r="H358" s="147"/>
      <c r="I358" s="147"/>
      <c r="J358" s="147"/>
      <c r="K358" s="59"/>
      <c r="L358" s="59"/>
      <c r="M358" s="60"/>
      <c r="N358" s="59"/>
    </row>
    <row r="359" spans="1:14" ht="12.75">
      <c r="A359" s="66"/>
      <c r="B359" s="64"/>
      <c r="C359" s="147"/>
      <c r="D359" s="147"/>
      <c r="E359" s="147"/>
      <c r="F359" s="147"/>
      <c r="G359" s="147"/>
      <c r="H359" s="147"/>
      <c r="I359" s="147"/>
      <c r="J359" s="147"/>
      <c r="K359" s="59"/>
      <c r="L359" s="59"/>
      <c r="M359" s="60"/>
      <c r="N359" s="59"/>
    </row>
    <row r="360" spans="1:14" ht="12.75">
      <c r="A360" s="66"/>
      <c r="B360" s="64"/>
      <c r="C360" s="147"/>
      <c r="D360" s="147"/>
      <c r="E360" s="147"/>
      <c r="F360" s="147"/>
      <c r="G360" s="147"/>
      <c r="H360" s="147"/>
      <c r="I360" s="147"/>
      <c r="J360" s="147"/>
      <c r="K360" s="59"/>
      <c r="L360" s="59"/>
      <c r="M360" s="60"/>
      <c r="N360" s="59"/>
    </row>
    <row r="361" spans="1:14" ht="12.75">
      <c r="A361" s="66"/>
      <c r="B361" s="64"/>
      <c r="C361" s="76"/>
      <c r="D361" s="76"/>
      <c r="E361" s="76"/>
      <c r="F361" s="76"/>
      <c r="G361" s="76"/>
      <c r="H361" s="76"/>
      <c r="I361" s="76"/>
      <c r="J361" s="76"/>
      <c r="K361" s="59"/>
      <c r="L361" s="59"/>
      <c r="M361" s="60"/>
      <c r="N361" s="59"/>
    </row>
    <row r="362" spans="1:14" ht="12.75">
      <c r="A362" s="66" t="s">
        <v>334</v>
      </c>
      <c r="B362" s="64"/>
      <c r="C362" s="64"/>
      <c r="D362" s="64"/>
      <c r="E362" s="64"/>
      <c r="F362" s="64"/>
      <c r="G362" s="64"/>
      <c r="H362" s="64"/>
      <c r="I362" s="64"/>
      <c r="J362" s="59"/>
      <c r="K362" s="59"/>
      <c r="L362" s="59"/>
      <c r="M362" s="60"/>
      <c r="N362" s="59"/>
    </row>
    <row r="363" spans="1:14" ht="12.75">
      <c r="A363" s="66"/>
      <c r="B363" s="64"/>
      <c r="C363" s="64"/>
      <c r="D363" s="64"/>
      <c r="E363" s="64"/>
      <c r="F363" s="64"/>
      <c r="G363" s="64"/>
      <c r="H363" s="64"/>
      <c r="I363" s="64"/>
      <c r="J363" s="59"/>
      <c r="K363" s="59"/>
      <c r="L363" s="59"/>
      <c r="M363" s="60"/>
      <c r="N363" s="59"/>
    </row>
    <row r="364" spans="1:14" ht="12.75">
      <c r="A364" s="66"/>
      <c r="B364" s="64"/>
      <c r="C364" s="148" t="s">
        <v>332</v>
      </c>
      <c r="D364" s="148"/>
      <c r="E364" s="148" t="s">
        <v>335</v>
      </c>
      <c r="F364" s="148"/>
      <c r="G364" s="148"/>
      <c r="H364" s="148"/>
      <c r="I364" s="148" t="s">
        <v>336</v>
      </c>
      <c r="J364" s="148"/>
      <c r="K364" s="59"/>
      <c r="L364" s="59"/>
      <c r="M364" s="60"/>
      <c r="N364" s="59"/>
    </row>
    <row r="365" spans="1:14" ht="12.75">
      <c r="A365" s="66"/>
      <c r="B365" s="64"/>
      <c r="C365" s="147"/>
      <c r="D365" s="147"/>
      <c r="E365" s="147"/>
      <c r="F365" s="147"/>
      <c r="G365" s="147"/>
      <c r="H365" s="147"/>
      <c r="I365" s="201"/>
      <c r="J365" s="201"/>
      <c r="K365" s="59"/>
      <c r="L365" s="59"/>
      <c r="M365" s="60"/>
      <c r="N365" s="59"/>
    </row>
    <row r="366" spans="1:14" ht="12.75">
      <c r="A366" s="66"/>
      <c r="B366" s="64"/>
      <c r="C366" s="147"/>
      <c r="D366" s="147"/>
      <c r="E366" s="147"/>
      <c r="F366" s="147"/>
      <c r="G366" s="147"/>
      <c r="H366" s="147"/>
      <c r="I366" s="201"/>
      <c r="J366" s="201"/>
      <c r="K366" s="59"/>
      <c r="L366" s="59"/>
      <c r="M366" s="60"/>
      <c r="N366" s="59"/>
    </row>
    <row r="367" spans="1:14" ht="12.75">
      <c r="A367" s="66"/>
      <c r="B367" s="64"/>
      <c r="C367" s="147"/>
      <c r="D367" s="147"/>
      <c r="E367" s="147"/>
      <c r="F367" s="147"/>
      <c r="G367" s="147"/>
      <c r="H367" s="147"/>
      <c r="I367" s="201"/>
      <c r="J367" s="201"/>
      <c r="K367" s="59"/>
      <c r="L367" s="59"/>
      <c r="M367" s="60"/>
      <c r="N367" s="59"/>
    </row>
    <row r="368" spans="1:14" ht="12.75">
      <c r="A368" s="66"/>
      <c r="B368" s="64"/>
      <c r="C368" s="147"/>
      <c r="D368" s="147"/>
      <c r="E368" s="147"/>
      <c r="F368" s="147"/>
      <c r="G368" s="147"/>
      <c r="H368" s="147"/>
      <c r="I368" s="201"/>
      <c r="J368" s="201"/>
      <c r="K368" s="59"/>
      <c r="L368" s="59"/>
      <c r="M368" s="60"/>
      <c r="N368" s="59"/>
    </row>
    <row r="369" spans="1:14" ht="12.75">
      <c r="A369" s="66"/>
      <c r="B369" s="64"/>
      <c r="C369" s="147"/>
      <c r="D369" s="147"/>
      <c r="E369" s="147"/>
      <c r="F369" s="147"/>
      <c r="G369" s="147"/>
      <c r="H369" s="147"/>
      <c r="I369" s="201"/>
      <c r="J369" s="201"/>
      <c r="K369" s="59"/>
      <c r="L369" s="59"/>
      <c r="M369" s="60"/>
      <c r="N369" s="59"/>
    </row>
    <row r="370" spans="1:14" ht="12.75">
      <c r="A370" s="58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60"/>
      <c r="N370" s="59"/>
    </row>
    <row r="371" spans="1:14" ht="13.5" thickBot="1">
      <c r="A371" s="70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2"/>
      <c r="N371" s="59"/>
    </row>
    <row r="372" spans="1:13" ht="14.25" thickBot="1" thickTop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</row>
    <row r="373" spans="1:13" ht="13.5" thickTop="1">
      <c r="A373" s="55" t="s">
        <v>337</v>
      </c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7"/>
    </row>
    <row r="374" spans="1:13" ht="12.75">
      <c r="A374" s="121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93"/>
    </row>
    <row r="375" spans="1:13" ht="12.75">
      <c r="A375" s="73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60"/>
    </row>
    <row r="376" spans="1:13" ht="12.75">
      <c r="A376" s="58" t="s">
        <v>338</v>
      </c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60"/>
    </row>
    <row r="377" spans="1:13" ht="12.75">
      <c r="A377" s="73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60"/>
    </row>
    <row r="378" spans="1:13" ht="12.75">
      <c r="A378" s="95" t="s">
        <v>339</v>
      </c>
      <c r="B378" s="59"/>
      <c r="C378" s="101"/>
      <c r="D378" s="59" t="s">
        <v>340</v>
      </c>
      <c r="E378" s="101"/>
      <c r="F378" s="59" t="s">
        <v>341</v>
      </c>
      <c r="G378" s="101"/>
      <c r="H378" s="59" t="s">
        <v>342</v>
      </c>
      <c r="I378" s="101"/>
      <c r="J378" s="59" t="s">
        <v>343</v>
      </c>
      <c r="K378" s="59"/>
      <c r="L378" s="101"/>
      <c r="M378" s="96" t="s">
        <v>344</v>
      </c>
    </row>
    <row r="379" spans="1:13" ht="12.75">
      <c r="A379" s="95"/>
      <c r="B379" s="59"/>
      <c r="C379" s="106"/>
      <c r="D379" s="59"/>
      <c r="E379" s="106"/>
      <c r="F379" s="59"/>
      <c r="G379" s="59"/>
      <c r="H379" s="59"/>
      <c r="I379" s="106"/>
      <c r="J379" s="59"/>
      <c r="K379" s="59"/>
      <c r="L379" s="59"/>
      <c r="M379" s="60"/>
    </row>
    <row r="380" spans="1:13" ht="12.75">
      <c r="A380" s="95"/>
      <c r="B380" s="98"/>
      <c r="C380" s="106"/>
      <c r="D380" s="59"/>
      <c r="E380" s="106"/>
      <c r="F380" s="59"/>
      <c r="G380" s="59"/>
      <c r="H380" s="59"/>
      <c r="I380" s="106"/>
      <c r="J380" s="59"/>
      <c r="K380" s="59"/>
      <c r="L380" s="59"/>
      <c r="M380" s="60"/>
    </row>
    <row r="381" spans="1:13" s="59" customFormat="1" ht="12.75">
      <c r="A381" s="95"/>
      <c r="C381" s="106"/>
      <c r="E381" s="106"/>
      <c r="I381" s="106"/>
      <c r="M381" s="60"/>
    </row>
    <row r="382" spans="1:13" ht="12.75">
      <c r="A382" s="95" t="s">
        <v>345</v>
      </c>
      <c r="B382" s="59"/>
      <c r="C382" s="101"/>
      <c r="D382" s="59" t="s">
        <v>346</v>
      </c>
      <c r="E382" s="101"/>
      <c r="F382" s="59" t="s">
        <v>347</v>
      </c>
      <c r="G382" s="59"/>
      <c r="H382" s="59"/>
      <c r="I382" s="101"/>
      <c r="J382" s="59" t="s">
        <v>348</v>
      </c>
      <c r="K382" s="59"/>
      <c r="L382" s="59"/>
      <c r="M382" s="60"/>
    </row>
    <row r="383" spans="1:13" ht="12.75">
      <c r="A383" s="95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60"/>
    </row>
    <row r="384" spans="1:13" ht="12.75">
      <c r="A384" s="95" t="s">
        <v>349</v>
      </c>
      <c r="B384" s="98"/>
      <c r="C384" s="59"/>
      <c r="D384" s="59"/>
      <c r="E384" s="97"/>
      <c r="F384" s="59"/>
      <c r="G384" s="59"/>
      <c r="H384" s="131"/>
      <c r="I384" s="131"/>
      <c r="J384" s="131"/>
      <c r="K384" s="131"/>
      <c r="L384" s="131"/>
      <c r="M384" s="60"/>
    </row>
    <row r="385" spans="1:13" ht="12.75">
      <c r="A385" s="95"/>
      <c r="B385" s="98"/>
      <c r="C385" s="59"/>
      <c r="D385" s="59"/>
      <c r="E385" s="97"/>
      <c r="F385" s="59"/>
      <c r="G385" s="59"/>
      <c r="H385" s="59"/>
      <c r="I385" s="100"/>
      <c r="J385" s="100"/>
      <c r="K385" s="100"/>
      <c r="L385" s="100"/>
      <c r="M385" s="60"/>
    </row>
    <row r="386" spans="1:13" ht="12.75">
      <c r="A386" s="95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60"/>
    </row>
    <row r="387" spans="1:13" ht="12.75">
      <c r="A387" s="95"/>
      <c r="B387" s="98"/>
      <c r="C387" s="59"/>
      <c r="D387" s="59"/>
      <c r="E387" s="97"/>
      <c r="F387" s="59"/>
      <c r="G387" s="59"/>
      <c r="H387" s="59"/>
      <c r="I387" s="59"/>
      <c r="J387" s="59"/>
      <c r="K387" s="59"/>
      <c r="L387" s="59"/>
      <c r="M387" s="60"/>
    </row>
    <row r="388" spans="1:13" ht="12.75">
      <c r="A388" s="95" t="s">
        <v>350</v>
      </c>
      <c r="B388" s="98"/>
      <c r="C388" s="59"/>
      <c r="D388" s="59"/>
      <c r="E388" s="97"/>
      <c r="F388" s="59"/>
      <c r="G388" s="59"/>
      <c r="H388" s="131"/>
      <c r="I388" s="131"/>
      <c r="J388" s="131"/>
      <c r="K388" s="131"/>
      <c r="L388" s="131"/>
      <c r="M388" s="60"/>
    </row>
    <row r="389" spans="1:13" ht="12.75">
      <c r="A389" s="95"/>
      <c r="B389" s="98"/>
      <c r="C389" s="59"/>
      <c r="D389" s="59"/>
      <c r="E389" s="97"/>
      <c r="F389" s="59"/>
      <c r="G389" s="59"/>
      <c r="H389" s="59"/>
      <c r="I389" s="59"/>
      <c r="J389" s="59"/>
      <c r="K389" s="59"/>
      <c r="L389" s="59"/>
      <c r="M389" s="60"/>
    </row>
    <row r="390" spans="1:13" ht="12.75">
      <c r="A390" s="95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60"/>
    </row>
    <row r="391" spans="1:13" ht="12.75">
      <c r="A391" s="95"/>
      <c r="B391" s="59"/>
      <c r="C391" s="61"/>
      <c r="D391" s="59"/>
      <c r="E391" s="61"/>
      <c r="F391" s="59"/>
      <c r="G391" s="59"/>
      <c r="H391" s="59"/>
      <c r="I391" s="61"/>
      <c r="J391" s="59"/>
      <c r="K391" s="59"/>
      <c r="L391" s="59"/>
      <c r="M391" s="60"/>
    </row>
    <row r="392" spans="1:13" ht="12.75">
      <c r="A392" s="95" t="s">
        <v>351</v>
      </c>
      <c r="B392" s="59"/>
      <c r="C392" s="112"/>
      <c r="D392" s="59" t="s">
        <v>352</v>
      </c>
      <c r="E392" s="112"/>
      <c r="F392" s="59" t="s">
        <v>436</v>
      </c>
      <c r="G392" s="59"/>
      <c r="H392" s="59"/>
      <c r="I392" s="112"/>
      <c r="J392" s="59" t="s">
        <v>353</v>
      </c>
      <c r="K392" s="59"/>
      <c r="L392" s="59"/>
      <c r="M392" s="60"/>
    </row>
    <row r="393" spans="1:13" ht="12.75">
      <c r="A393" s="95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60"/>
    </row>
    <row r="394" spans="1:13" ht="12.75">
      <c r="A394" s="95" t="s">
        <v>437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60"/>
    </row>
    <row r="395" spans="1:13" ht="12.75">
      <c r="A395" s="95" t="s">
        <v>354</v>
      </c>
      <c r="B395" s="98"/>
      <c r="C395" s="59"/>
      <c r="D395" s="59"/>
      <c r="E395" s="97"/>
      <c r="F395" s="59"/>
      <c r="G395" s="59"/>
      <c r="H395" s="59"/>
      <c r="I395" s="131"/>
      <c r="J395" s="131"/>
      <c r="K395" s="131"/>
      <c r="L395" s="131"/>
      <c r="M395" s="60"/>
    </row>
    <row r="396" spans="1:13" ht="12.75">
      <c r="A396" s="95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60"/>
    </row>
    <row r="397" spans="1:13" ht="12.75">
      <c r="A397" s="95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60"/>
    </row>
    <row r="398" spans="1:13" ht="12.75">
      <c r="A398" s="95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60"/>
    </row>
    <row r="399" spans="1:13" ht="12.75">
      <c r="A399" s="58" t="s">
        <v>355</v>
      </c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60"/>
    </row>
    <row r="400" spans="1:13" ht="12.75">
      <c r="A400" s="58"/>
      <c r="B400" s="59" t="s">
        <v>356</v>
      </c>
      <c r="C400" s="59"/>
      <c r="D400" s="59"/>
      <c r="E400" s="101"/>
      <c r="F400" s="59"/>
      <c r="G400" s="59"/>
      <c r="H400" s="59"/>
      <c r="I400" s="59"/>
      <c r="J400" s="59"/>
      <c r="K400" s="59"/>
      <c r="L400" s="59"/>
      <c r="M400" s="60"/>
    </row>
    <row r="401" spans="1:13" ht="12.75">
      <c r="A401" s="58"/>
      <c r="B401" s="59" t="s">
        <v>357</v>
      </c>
      <c r="C401" s="59"/>
      <c r="D401" s="59"/>
      <c r="E401" s="101"/>
      <c r="F401" s="59"/>
      <c r="G401" s="59"/>
      <c r="H401" s="59"/>
      <c r="I401" s="59"/>
      <c r="J401" s="59"/>
      <c r="K401" s="59"/>
      <c r="L401" s="59"/>
      <c r="M401" s="60"/>
    </row>
    <row r="402" spans="1:13" ht="12.75">
      <c r="A402" s="58"/>
      <c r="B402" s="59" t="s">
        <v>358</v>
      </c>
      <c r="C402" s="59"/>
      <c r="D402" s="59"/>
      <c r="E402" s="101"/>
      <c r="F402" s="59"/>
      <c r="G402" s="59"/>
      <c r="H402" s="59" t="s">
        <v>359</v>
      </c>
      <c r="I402" s="61"/>
      <c r="J402" s="61"/>
      <c r="K402" s="61"/>
      <c r="L402" s="61"/>
      <c r="M402" s="60"/>
    </row>
    <row r="403" spans="1:13" ht="12.75">
      <c r="A403" s="58"/>
      <c r="B403" s="59"/>
      <c r="C403" s="59"/>
      <c r="D403" s="59"/>
      <c r="E403" s="106"/>
      <c r="F403" s="59"/>
      <c r="G403" s="59"/>
      <c r="H403" s="59"/>
      <c r="I403" s="59"/>
      <c r="J403" s="59"/>
      <c r="K403" s="59"/>
      <c r="L403" s="59"/>
      <c r="M403" s="60"/>
    </row>
    <row r="404" spans="1:13" ht="12.75">
      <c r="A404" s="58" t="s">
        <v>360</v>
      </c>
      <c r="B404" s="59"/>
      <c r="C404" s="59"/>
      <c r="D404" s="59" t="s">
        <v>361</v>
      </c>
      <c r="E404" s="101"/>
      <c r="F404" s="59"/>
      <c r="G404" s="59" t="s">
        <v>362</v>
      </c>
      <c r="H404" s="59"/>
      <c r="I404" s="101"/>
      <c r="J404" s="59"/>
      <c r="K404" s="59"/>
      <c r="L404" s="59"/>
      <c r="M404" s="60"/>
    </row>
    <row r="405" spans="1:13" ht="12.75">
      <c r="A405" s="58"/>
      <c r="B405" s="59"/>
      <c r="C405" s="59"/>
      <c r="D405" s="59" t="s">
        <v>363</v>
      </c>
      <c r="E405" s="101"/>
      <c r="F405" s="59"/>
      <c r="G405" s="59" t="s">
        <v>364</v>
      </c>
      <c r="H405" s="59"/>
      <c r="I405" s="101"/>
      <c r="J405" s="59"/>
      <c r="K405" s="59"/>
      <c r="L405" s="59"/>
      <c r="M405" s="60"/>
    </row>
    <row r="406" spans="1:13" s="59" customFormat="1" ht="12.75">
      <c r="A406" s="58"/>
      <c r="M406" s="60"/>
    </row>
    <row r="407" spans="1:13" ht="12.75">
      <c r="A407" s="58" t="s">
        <v>365</v>
      </c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60"/>
    </row>
    <row r="408" spans="1:13" ht="12.75">
      <c r="A408" s="58"/>
      <c r="B408" s="59"/>
      <c r="C408" s="59"/>
      <c r="D408" s="59" t="s">
        <v>366</v>
      </c>
      <c r="E408" s="59"/>
      <c r="F408" s="59"/>
      <c r="G408" s="101"/>
      <c r="H408" s="59"/>
      <c r="I408" s="59"/>
      <c r="J408" s="59"/>
      <c r="K408" s="59"/>
      <c r="L408" s="59"/>
      <c r="M408" s="60"/>
    </row>
    <row r="409" spans="1:13" ht="12.75">
      <c r="A409" s="58"/>
      <c r="B409" s="59"/>
      <c r="C409" s="59"/>
      <c r="D409" s="59" t="s">
        <v>367</v>
      </c>
      <c r="E409" s="59"/>
      <c r="F409" s="59"/>
      <c r="G409" s="101"/>
      <c r="H409" s="59"/>
      <c r="I409" s="59"/>
      <c r="J409" s="59"/>
      <c r="K409" s="59"/>
      <c r="L409" s="59"/>
      <c r="M409" s="60"/>
    </row>
    <row r="410" spans="1:13" ht="12.75">
      <c r="A410" s="58"/>
      <c r="B410" s="59"/>
      <c r="C410" s="59"/>
      <c r="D410" s="59" t="s">
        <v>368</v>
      </c>
      <c r="E410" s="59"/>
      <c r="F410" s="59"/>
      <c r="G410" s="101"/>
      <c r="H410" s="59"/>
      <c r="I410" s="59"/>
      <c r="J410" s="59"/>
      <c r="K410" s="59"/>
      <c r="L410" s="59"/>
      <c r="M410" s="60"/>
    </row>
    <row r="411" spans="1:13" ht="12.75">
      <c r="A411" s="58"/>
      <c r="B411" s="59"/>
      <c r="C411" s="59"/>
      <c r="D411" s="59" t="s">
        <v>369</v>
      </c>
      <c r="E411" s="59"/>
      <c r="F411" s="59"/>
      <c r="G411" s="101"/>
      <c r="H411" s="59"/>
      <c r="I411" s="59"/>
      <c r="J411" s="59"/>
      <c r="K411" s="59"/>
      <c r="L411" s="59"/>
      <c r="M411" s="60"/>
    </row>
    <row r="412" spans="1:13" ht="12.75">
      <c r="A412" s="58"/>
      <c r="B412" s="59"/>
      <c r="C412" s="59"/>
      <c r="D412" s="59" t="s">
        <v>370</v>
      </c>
      <c r="E412" s="59"/>
      <c r="F412" s="59"/>
      <c r="G412" s="101"/>
      <c r="H412" s="59"/>
      <c r="I412" s="59"/>
      <c r="J412" s="59"/>
      <c r="K412" s="59"/>
      <c r="L412" s="59"/>
      <c r="M412" s="60"/>
    </row>
    <row r="413" spans="1:13" ht="12.75">
      <c r="A413" s="58"/>
      <c r="B413" s="59"/>
      <c r="C413" s="59"/>
      <c r="D413" s="59" t="s">
        <v>371</v>
      </c>
      <c r="E413" s="61"/>
      <c r="F413" s="61"/>
      <c r="G413" s="61"/>
      <c r="H413" s="61"/>
      <c r="I413" s="61"/>
      <c r="J413" s="61"/>
      <c r="K413" s="61"/>
      <c r="L413" s="61"/>
      <c r="M413" s="60"/>
    </row>
    <row r="414" spans="1:13" ht="13.5" customHeight="1">
      <c r="A414" s="58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60"/>
    </row>
    <row r="415" spans="1:13" ht="12.75">
      <c r="A415" s="58" t="s">
        <v>372</v>
      </c>
      <c r="B415" s="59"/>
      <c r="C415" s="59"/>
      <c r="D415" s="59" t="s">
        <v>373</v>
      </c>
      <c r="E415" s="59"/>
      <c r="F415" s="101"/>
      <c r="G415" s="59"/>
      <c r="H415" s="59" t="s">
        <v>374</v>
      </c>
      <c r="I415" s="59"/>
      <c r="J415" s="101"/>
      <c r="K415" s="59"/>
      <c r="L415" s="59"/>
      <c r="M415" s="60"/>
    </row>
    <row r="416" spans="1:13" ht="12.75">
      <c r="A416" s="58" t="s">
        <v>438</v>
      </c>
      <c r="B416" s="59"/>
      <c r="C416" s="59"/>
      <c r="D416" s="59" t="s">
        <v>375</v>
      </c>
      <c r="E416" s="59"/>
      <c r="F416" s="101"/>
      <c r="G416" s="59"/>
      <c r="H416" s="59" t="s">
        <v>341</v>
      </c>
      <c r="I416" s="59"/>
      <c r="J416" s="101"/>
      <c r="K416" s="59"/>
      <c r="L416" s="59"/>
      <c r="M416" s="60"/>
    </row>
    <row r="417" spans="1:13" ht="12.75">
      <c r="A417" s="58" t="s">
        <v>439</v>
      </c>
      <c r="B417" s="59"/>
      <c r="C417" s="59"/>
      <c r="D417" s="59" t="s">
        <v>376</v>
      </c>
      <c r="E417" s="59"/>
      <c r="F417" s="101"/>
      <c r="G417" s="59"/>
      <c r="H417" s="59" t="s">
        <v>377</v>
      </c>
      <c r="I417" s="59"/>
      <c r="J417" s="101"/>
      <c r="K417" s="59"/>
      <c r="L417" s="59"/>
      <c r="M417" s="60"/>
    </row>
    <row r="418" spans="1:13" ht="12.75">
      <c r="A418" s="58"/>
      <c r="B418" s="59"/>
      <c r="C418" s="59"/>
      <c r="D418" s="64" t="s">
        <v>371</v>
      </c>
      <c r="E418" s="61"/>
      <c r="F418" s="61"/>
      <c r="G418" s="61"/>
      <c r="H418" s="61"/>
      <c r="I418" s="61"/>
      <c r="J418" s="61"/>
      <c r="K418" s="59"/>
      <c r="L418" s="59"/>
      <c r="M418" s="60"/>
    </row>
    <row r="419" spans="1:13" ht="12.75">
      <c r="A419" s="58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60"/>
    </row>
    <row r="420" spans="1:13" ht="12.75">
      <c r="A420" s="58" t="s">
        <v>378</v>
      </c>
      <c r="B420" s="59"/>
      <c r="C420" s="59"/>
      <c r="D420" s="59" t="s">
        <v>379</v>
      </c>
      <c r="E420" s="59"/>
      <c r="F420" s="101"/>
      <c r="G420" s="59"/>
      <c r="H420" s="59"/>
      <c r="I420" s="59"/>
      <c r="J420" s="59"/>
      <c r="K420" s="59"/>
      <c r="L420" s="59"/>
      <c r="M420" s="60"/>
    </row>
    <row r="421" spans="1:13" ht="12.75">
      <c r="A421" s="58"/>
      <c r="B421" s="59"/>
      <c r="C421" s="59"/>
      <c r="D421" s="59" t="s">
        <v>380</v>
      </c>
      <c r="E421" s="59"/>
      <c r="F421" s="101"/>
      <c r="G421" s="59"/>
      <c r="H421" s="59"/>
      <c r="I421" s="59"/>
      <c r="J421" s="59"/>
      <c r="K421" s="59"/>
      <c r="L421" s="59"/>
      <c r="M421" s="60"/>
    </row>
    <row r="422" spans="1:13" ht="12.75">
      <c r="A422" s="58"/>
      <c r="B422" s="59"/>
      <c r="C422" s="59"/>
      <c r="D422" s="64" t="s">
        <v>371</v>
      </c>
      <c r="E422" s="59"/>
      <c r="F422" s="61"/>
      <c r="G422" s="61"/>
      <c r="H422" s="61"/>
      <c r="I422" s="61"/>
      <c r="J422" s="61"/>
      <c r="K422" s="61"/>
      <c r="L422" s="59"/>
      <c r="M422" s="60"/>
    </row>
    <row r="423" spans="1:13" ht="12.75">
      <c r="A423" s="58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60"/>
    </row>
    <row r="424" spans="1:13" ht="12.75">
      <c r="A424" s="58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60"/>
    </row>
    <row r="425" spans="1:13" ht="12.75">
      <c r="A425" s="58" t="s">
        <v>381</v>
      </c>
      <c r="B425" s="59"/>
      <c r="C425" s="59"/>
      <c r="D425" s="59" t="s">
        <v>382</v>
      </c>
      <c r="E425" s="59"/>
      <c r="F425" s="101"/>
      <c r="G425" s="59" t="s">
        <v>240</v>
      </c>
      <c r="H425" s="59"/>
      <c r="I425" s="101"/>
      <c r="J425" s="59"/>
      <c r="K425" s="59"/>
      <c r="L425" s="59"/>
      <c r="M425" s="60"/>
    </row>
    <row r="426" spans="1:13" ht="12.75">
      <c r="A426" s="58"/>
      <c r="B426" s="59"/>
      <c r="C426" s="59"/>
      <c r="D426" s="59" t="s">
        <v>383</v>
      </c>
      <c r="E426" s="59"/>
      <c r="F426" s="111"/>
      <c r="G426" s="59"/>
      <c r="H426" s="59"/>
      <c r="I426" s="106"/>
      <c r="J426" s="59"/>
      <c r="K426" s="59"/>
      <c r="L426" s="59"/>
      <c r="M426" s="60"/>
    </row>
    <row r="427" spans="1:13" ht="13.5" thickBot="1">
      <c r="A427" s="70"/>
      <c r="B427" s="71"/>
      <c r="C427" s="71"/>
      <c r="E427" s="71"/>
      <c r="F427" s="122"/>
      <c r="G427" s="71"/>
      <c r="H427" s="71"/>
      <c r="I427" s="71"/>
      <c r="J427" s="71"/>
      <c r="K427" s="71"/>
      <c r="L427" s="71"/>
      <c r="M427" s="72"/>
    </row>
    <row r="428" spans="1:13" ht="14.25" thickBot="1" thickTop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</row>
    <row r="429" spans="1:13" ht="13.5" thickTop="1">
      <c r="A429" s="55" t="s">
        <v>384</v>
      </c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7"/>
    </row>
    <row r="430" spans="1:13" ht="12.75">
      <c r="A430" s="58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60"/>
    </row>
    <row r="431" spans="1:13" ht="12.75">
      <c r="A431" s="58" t="s">
        <v>385</v>
      </c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60"/>
    </row>
    <row r="432" spans="1:13" ht="12.75">
      <c r="A432" s="58"/>
      <c r="B432" s="59" t="s">
        <v>386</v>
      </c>
      <c r="C432" s="59"/>
      <c r="D432" s="59"/>
      <c r="F432" s="102" t="s">
        <v>434</v>
      </c>
      <c r="G432" s="101" t="s">
        <v>443</v>
      </c>
      <c r="H432" s="113" t="s">
        <v>38</v>
      </c>
      <c r="I432" s="101"/>
      <c r="J432" s="59"/>
      <c r="K432" s="59"/>
      <c r="L432" s="59"/>
      <c r="M432" s="60"/>
    </row>
    <row r="433" spans="1:13" ht="12.75">
      <c r="A433" s="58"/>
      <c r="B433" s="59" t="s">
        <v>387</v>
      </c>
      <c r="C433" s="59"/>
      <c r="D433" s="59"/>
      <c r="F433" s="102" t="s">
        <v>434</v>
      </c>
      <c r="G433" s="101" t="s">
        <v>443</v>
      </c>
      <c r="H433" s="113" t="s">
        <v>38</v>
      </c>
      <c r="I433" s="101"/>
      <c r="J433" s="59"/>
      <c r="K433" s="59"/>
      <c r="L433" s="59"/>
      <c r="M433" s="60"/>
    </row>
    <row r="434" spans="1:13" ht="12.75">
      <c r="A434" s="73"/>
      <c r="B434" s="59" t="s">
        <v>388</v>
      </c>
      <c r="C434" s="59"/>
      <c r="D434" s="59"/>
      <c r="F434" s="102" t="s">
        <v>434</v>
      </c>
      <c r="G434" s="101" t="s">
        <v>443</v>
      </c>
      <c r="H434" s="113" t="s">
        <v>38</v>
      </c>
      <c r="I434" s="101"/>
      <c r="J434" s="59"/>
      <c r="K434" s="59"/>
      <c r="L434" s="59"/>
      <c r="M434" s="60"/>
    </row>
    <row r="435" spans="1:13" ht="12.75">
      <c r="A435" s="58"/>
      <c r="B435" s="59" t="s">
        <v>389</v>
      </c>
      <c r="C435" s="59"/>
      <c r="D435" s="59"/>
      <c r="F435" s="102" t="s">
        <v>434</v>
      </c>
      <c r="G435" s="101" t="s">
        <v>443</v>
      </c>
      <c r="H435" s="113" t="s">
        <v>38</v>
      </c>
      <c r="I435" s="101"/>
      <c r="J435" s="53"/>
      <c r="K435" s="53"/>
      <c r="L435" s="59"/>
      <c r="M435" s="60"/>
    </row>
    <row r="436" spans="1:13" ht="12.75">
      <c r="A436" s="58"/>
      <c r="B436" s="59" t="s">
        <v>390</v>
      </c>
      <c r="C436" s="59"/>
      <c r="D436" s="59"/>
      <c r="F436" s="102" t="s">
        <v>434</v>
      </c>
      <c r="G436" s="101" t="s">
        <v>443</v>
      </c>
      <c r="H436" s="113" t="s">
        <v>38</v>
      </c>
      <c r="I436" s="101"/>
      <c r="J436" s="59"/>
      <c r="K436" s="59"/>
      <c r="L436" s="59"/>
      <c r="M436" s="60"/>
    </row>
    <row r="437" spans="1:13" ht="12.75">
      <c r="A437" s="58"/>
      <c r="B437" s="59" t="s">
        <v>391</v>
      </c>
      <c r="C437" s="59"/>
      <c r="D437" s="59"/>
      <c r="F437" s="102" t="s">
        <v>434</v>
      </c>
      <c r="G437" s="101" t="s">
        <v>443</v>
      </c>
      <c r="H437" s="113" t="s">
        <v>38</v>
      </c>
      <c r="I437" s="101"/>
      <c r="J437" s="59"/>
      <c r="K437" s="59"/>
      <c r="L437" s="59"/>
      <c r="M437" s="60"/>
    </row>
    <row r="438" spans="1:13" ht="12.75">
      <c r="A438" s="58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60"/>
    </row>
    <row r="439" spans="1:13" ht="12.75">
      <c r="A439" s="58"/>
      <c r="B439" s="64" t="s">
        <v>371</v>
      </c>
      <c r="C439" s="61" t="s">
        <v>470</v>
      </c>
      <c r="D439" s="61"/>
      <c r="E439" s="61"/>
      <c r="F439" s="61"/>
      <c r="G439" s="61"/>
      <c r="H439" s="61"/>
      <c r="I439" s="61"/>
      <c r="J439" s="61"/>
      <c r="K439" s="61"/>
      <c r="L439" s="61"/>
      <c r="M439" s="60"/>
    </row>
    <row r="440" spans="1:13" ht="12.75">
      <c r="A440" s="73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60"/>
    </row>
    <row r="441" spans="1:13" ht="12.75">
      <c r="A441" s="58" t="s">
        <v>392</v>
      </c>
      <c r="B441" s="59"/>
      <c r="C441" s="59"/>
      <c r="D441" s="59"/>
      <c r="E441" s="59"/>
      <c r="F441" s="59"/>
      <c r="G441" s="53" t="s">
        <v>151</v>
      </c>
      <c r="I441" s="53" t="s">
        <v>157</v>
      </c>
      <c r="K441" s="53" t="s">
        <v>164</v>
      </c>
      <c r="M441" s="60"/>
    </row>
    <row r="442" spans="1:13" ht="12.75">
      <c r="A442" s="58"/>
      <c r="B442" s="59"/>
      <c r="C442" s="59"/>
      <c r="D442" s="59"/>
      <c r="E442" s="59"/>
      <c r="F442" s="59"/>
      <c r="G442" s="101"/>
      <c r="H442" s="106"/>
      <c r="I442" s="101"/>
      <c r="J442" s="106"/>
      <c r="K442" s="101"/>
      <c r="L442" s="90"/>
      <c r="M442" s="60"/>
    </row>
    <row r="443" spans="1:13" s="59" customFormat="1" ht="12.75">
      <c r="A443" s="58" t="s">
        <v>393</v>
      </c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60"/>
    </row>
    <row r="444" spans="1:13" s="59" customFormat="1" ht="12.75">
      <c r="A444" s="58"/>
      <c r="B444" s="100"/>
      <c r="C444" s="100"/>
      <c r="D444" s="100"/>
      <c r="E444" s="100"/>
      <c r="F444" s="100"/>
      <c r="G444" s="100"/>
      <c r="H444" s="86"/>
      <c r="I444" s="86"/>
      <c r="J444" s="86"/>
      <c r="K444" s="86"/>
      <c r="L444" s="100"/>
      <c r="M444" s="60"/>
    </row>
    <row r="445" spans="1:13" s="59" customFormat="1" ht="12.75">
      <c r="A445" s="58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60"/>
    </row>
    <row r="446" spans="1:13" s="59" customFormat="1" ht="13.5" thickBot="1">
      <c r="A446" s="70"/>
      <c r="B446" s="71"/>
      <c r="C446" s="71"/>
      <c r="D446" s="71"/>
      <c r="E446" s="71"/>
      <c r="F446" s="71"/>
      <c r="G446" s="71"/>
      <c r="H446" s="74"/>
      <c r="I446" s="74"/>
      <c r="J446" s="74"/>
      <c r="K446" s="74"/>
      <c r="L446" s="71"/>
      <c r="M446" s="72"/>
    </row>
    <row r="447" spans="1:13" s="59" customFormat="1" ht="14.25" thickBot="1" thickTop="1">
      <c r="A447" s="123"/>
      <c r="B447" s="123"/>
      <c r="C447" s="123"/>
      <c r="D447" s="123"/>
      <c r="E447" s="123"/>
      <c r="F447" s="123"/>
      <c r="G447" s="123"/>
      <c r="H447" s="124"/>
      <c r="I447" s="124"/>
      <c r="J447" s="124"/>
      <c r="K447" s="124"/>
      <c r="L447" s="123"/>
      <c r="M447" s="123"/>
    </row>
    <row r="448" spans="1:13" s="59" customFormat="1" ht="13.5" thickTop="1">
      <c r="A448" s="77"/>
      <c r="B448" s="78"/>
      <c r="C448" s="78"/>
      <c r="D448" s="78"/>
      <c r="E448" s="78"/>
      <c r="F448" s="78"/>
      <c r="G448" s="78"/>
      <c r="H448" s="79"/>
      <c r="I448" s="79"/>
      <c r="J448" s="79"/>
      <c r="K448" s="79"/>
      <c r="L448" s="78"/>
      <c r="M448" s="81"/>
    </row>
    <row r="449" spans="1:13" ht="12.75">
      <c r="A449" s="58" t="s">
        <v>394</v>
      </c>
      <c r="B449" s="59"/>
      <c r="C449" s="59"/>
      <c r="D449" s="59"/>
      <c r="E449" s="59"/>
      <c r="F449" s="59"/>
      <c r="G449" s="68" t="s">
        <v>151</v>
      </c>
      <c r="I449" s="101" t="s">
        <v>443</v>
      </c>
      <c r="J449" s="68" t="s">
        <v>157</v>
      </c>
      <c r="K449" s="101"/>
      <c r="L449" s="59"/>
      <c r="M449" s="60"/>
    </row>
    <row r="450" spans="1:13" s="59" customFormat="1" ht="12.75">
      <c r="A450" s="58" t="s">
        <v>393</v>
      </c>
      <c r="B450" s="131" t="s">
        <v>471</v>
      </c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60"/>
    </row>
    <row r="451" spans="1:13" s="59" customFormat="1" ht="12.75">
      <c r="A451" s="58"/>
      <c r="B451" s="100"/>
      <c r="C451" s="100"/>
      <c r="D451" s="100"/>
      <c r="E451" s="100"/>
      <c r="F451" s="100"/>
      <c r="G451" s="100"/>
      <c r="H451" s="86"/>
      <c r="I451" s="110"/>
      <c r="J451" s="86"/>
      <c r="K451" s="110"/>
      <c r="L451" s="100"/>
      <c r="M451" s="60"/>
    </row>
    <row r="452" spans="1:13" s="59" customFormat="1" ht="12.75">
      <c r="A452" s="58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60"/>
    </row>
    <row r="453" spans="1:13" s="59" customFormat="1" ht="12.75">
      <c r="A453" s="58"/>
      <c r="H453" s="86"/>
      <c r="I453" s="110"/>
      <c r="J453" s="86"/>
      <c r="K453" s="110"/>
      <c r="M453" s="60"/>
    </row>
    <row r="454" spans="1:13" ht="12.75">
      <c r="A454" s="58" t="s">
        <v>395</v>
      </c>
      <c r="B454" s="59"/>
      <c r="C454" s="59"/>
      <c r="D454" s="59"/>
      <c r="E454" s="59"/>
      <c r="F454" s="59"/>
      <c r="G454" s="68" t="s">
        <v>151</v>
      </c>
      <c r="I454" s="101" t="s">
        <v>443</v>
      </c>
      <c r="J454" s="68" t="s">
        <v>157</v>
      </c>
      <c r="K454" s="101"/>
      <c r="L454" s="59"/>
      <c r="M454" s="60"/>
    </row>
    <row r="455" spans="1:13" s="59" customFormat="1" ht="12.75">
      <c r="A455" s="58" t="s">
        <v>393</v>
      </c>
      <c r="B455" s="131" t="s">
        <v>472</v>
      </c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60"/>
    </row>
    <row r="456" spans="1:13" s="59" customFormat="1" ht="12.75">
      <c r="A456" s="58"/>
      <c r="B456" s="100"/>
      <c r="C456" s="100"/>
      <c r="D456" s="100"/>
      <c r="E456" s="100"/>
      <c r="F456" s="100"/>
      <c r="G456" s="100"/>
      <c r="H456" s="86"/>
      <c r="I456" s="86"/>
      <c r="J456" s="86"/>
      <c r="K456" s="86"/>
      <c r="L456" s="100"/>
      <c r="M456" s="60"/>
    </row>
    <row r="457" spans="1:13" s="59" customFormat="1" ht="12.75">
      <c r="A457" s="58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60"/>
    </row>
    <row r="458" spans="1:13" s="59" customFormat="1" ht="12.75">
      <c r="A458" s="58"/>
      <c r="H458" s="53"/>
      <c r="I458" s="53"/>
      <c r="J458" s="53"/>
      <c r="K458" s="53"/>
      <c r="M458" s="60"/>
    </row>
    <row r="459" spans="1:13" s="59" customFormat="1" ht="12.75">
      <c r="A459" s="58" t="s">
        <v>440</v>
      </c>
      <c r="H459" s="53"/>
      <c r="I459" s="53"/>
      <c r="J459" s="53"/>
      <c r="K459" s="53"/>
      <c r="M459" s="60"/>
    </row>
    <row r="460" spans="1:13" ht="12.75">
      <c r="A460" s="58"/>
      <c r="B460" s="59"/>
      <c r="C460" s="59"/>
      <c r="D460" s="59"/>
      <c r="E460" s="59"/>
      <c r="F460" s="59"/>
      <c r="G460" s="59"/>
      <c r="H460" s="53"/>
      <c r="I460" s="53"/>
      <c r="J460" s="59"/>
      <c r="K460" s="59"/>
      <c r="L460" s="59"/>
      <c r="M460" s="60"/>
    </row>
    <row r="461" spans="1:13" ht="12.75">
      <c r="A461" s="58"/>
      <c r="B461" s="139" t="s">
        <v>157</v>
      </c>
      <c r="C461" s="140"/>
      <c r="D461" s="141"/>
      <c r="E461" s="139" t="s">
        <v>441</v>
      </c>
      <c r="F461" s="140"/>
      <c r="G461" s="140"/>
      <c r="H461" s="140"/>
      <c r="I461" s="140"/>
      <c r="J461" s="140"/>
      <c r="K461" s="140"/>
      <c r="L461" s="141"/>
      <c r="M461" s="60"/>
    </row>
    <row r="462" spans="1:13" ht="12.75">
      <c r="A462" s="58"/>
      <c r="B462" s="133" t="s">
        <v>473</v>
      </c>
      <c r="C462" s="134"/>
      <c r="D462" s="135"/>
      <c r="E462" s="133" t="s">
        <v>474</v>
      </c>
      <c r="F462" s="134"/>
      <c r="G462" s="134"/>
      <c r="H462" s="134"/>
      <c r="I462" s="134"/>
      <c r="J462" s="134"/>
      <c r="K462" s="134"/>
      <c r="L462" s="135"/>
      <c r="M462" s="60"/>
    </row>
    <row r="463" spans="1:13" ht="12.75">
      <c r="A463" s="58"/>
      <c r="B463" s="136"/>
      <c r="C463" s="137"/>
      <c r="D463" s="138"/>
      <c r="E463" s="136"/>
      <c r="F463" s="137"/>
      <c r="G463" s="137"/>
      <c r="H463" s="137"/>
      <c r="I463" s="137"/>
      <c r="J463" s="137"/>
      <c r="K463" s="137"/>
      <c r="L463" s="138"/>
      <c r="M463" s="60"/>
    </row>
    <row r="464" spans="1:13" ht="12.75">
      <c r="A464" s="58"/>
      <c r="B464" s="133"/>
      <c r="C464" s="134"/>
      <c r="D464" s="135"/>
      <c r="E464" s="133"/>
      <c r="F464" s="134"/>
      <c r="G464" s="134"/>
      <c r="H464" s="134"/>
      <c r="I464" s="134"/>
      <c r="J464" s="134"/>
      <c r="K464" s="134"/>
      <c r="L464" s="135"/>
      <c r="M464" s="60"/>
    </row>
    <row r="465" spans="1:13" ht="12.75">
      <c r="A465" s="58"/>
      <c r="B465" s="136"/>
      <c r="C465" s="137"/>
      <c r="D465" s="138"/>
      <c r="E465" s="136"/>
      <c r="F465" s="137"/>
      <c r="G465" s="137"/>
      <c r="H465" s="137"/>
      <c r="I465" s="137"/>
      <c r="J465" s="137"/>
      <c r="K465" s="137"/>
      <c r="L465" s="138"/>
      <c r="M465" s="60"/>
    </row>
    <row r="466" spans="1:13" ht="12.75">
      <c r="A466" s="58"/>
      <c r="B466" s="59"/>
      <c r="C466" s="59"/>
      <c r="D466" s="59"/>
      <c r="E466" s="59"/>
      <c r="F466" s="59"/>
      <c r="G466" s="59"/>
      <c r="H466" s="53"/>
      <c r="I466" s="53"/>
      <c r="J466" s="59"/>
      <c r="K466" s="59"/>
      <c r="L466" s="59"/>
      <c r="M466" s="60"/>
    </row>
    <row r="467" spans="1:13" ht="12.75">
      <c r="A467" s="58"/>
      <c r="B467" s="59"/>
      <c r="C467" s="59"/>
      <c r="D467" s="59"/>
      <c r="E467" s="59"/>
      <c r="F467" s="59"/>
      <c r="G467" s="59"/>
      <c r="H467" s="53"/>
      <c r="I467" s="53"/>
      <c r="J467" s="59"/>
      <c r="K467" s="59"/>
      <c r="L467" s="59"/>
      <c r="M467" s="60"/>
    </row>
    <row r="468" spans="1:13" ht="12.75">
      <c r="A468" s="142" t="s">
        <v>396</v>
      </c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4"/>
    </row>
    <row r="469" spans="1:13" ht="12.75">
      <c r="A469" s="142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4"/>
    </row>
    <row r="470" spans="1:13" s="59" customFormat="1" ht="12.75">
      <c r="A470" s="58" t="s">
        <v>393</v>
      </c>
      <c r="B470" s="131" t="s">
        <v>475</v>
      </c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60"/>
    </row>
    <row r="471" spans="1:13" s="59" customFormat="1" ht="12.75">
      <c r="A471" s="58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60"/>
    </row>
    <row r="472" spans="1:13" s="59" customFormat="1" ht="12.75">
      <c r="A472" s="58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60"/>
    </row>
    <row r="473" spans="1:13" s="59" customFormat="1" ht="12.75">
      <c r="A473" s="58"/>
      <c r="H473" s="53"/>
      <c r="I473" s="53"/>
      <c r="J473" s="53"/>
      <c r="K473" s="53"/>
      <c r="M473" s="60"/>
    </row>
    <row r="474" spans="1:13" ht="12.75">
      <c r="A474" s="58" t="s">
        <v>397</v>
      </c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60"/>
    </row>
    <row r="475" spans="1:13" ht="12.75">
      <c r="A475" s="58"/>
      <c r="B475" s="59" t="s">
        <v>398</v>
      </c>
      <c r="C475" s="59"/>
      <c r="D475" s="59"/>
      <c r="E475" s="59"/>
      <c r="F475" s="101"/>
      <c r="G475" s="59"/>
      <c r="H475" s="59"/>
      <c r="I475" s="59"/>
      <c r="J475" s="59"/>
      <c r="K475" s="59"/>
      <c r="L475" s="59"/>
      <c r="M475" s="60"/>
    </row>
    <row r="476" spans="1:13" ht="12.75">
      <c r="A476" s="58"/>
      <c r="B476" s="59" t="s">
        <v>399</v>
      </c>
      <c r="C476" s="59"/>
      <c r="D476" s="59"/>
      <c r="E476" s="59"/>
      <c r="F476" s="101" t="s">
        <v>443</v>
      </c>
      <c r="G476" s="59"/>
      <c r="H476" s="59"/>
      <c r="I476" s="59"/>
      <c r="J476" s="59"/>
      <c r="K476" s="59"/>
      <c r="L476" s="59"/>
      <c r="M476" s="60"/>
    </row>
    <row r="477" spans="1:13" ht="12.75">
      <c r="A477" s="58"/>
      <c r="B477" s="59" t="s">
        <v>400</v>
      </c>
      <c r="C477" s="59"/>
      <c r="D477" s="59"/>
      <c r="E477" s="59"/>
      <c r="F477" s="101"/>
      <c r="G477" s="59"/>
      <c r="H477" s="59"/>
      <c r="I477" s="59"/>
      <c r="J477" s="59"/>
      <c r="K477" s="59"/>
      <c r="L477" s="59"/>
      <c r="M477" s="60"/>
    </row>
    <row r="478" spans="1:13" ht="12.75">
      <c r="A478" s="58"/>
      <c r="B478" s="64" t="s">
        <v>401</v>
      </c>
      <c r="C478" s="59"/>
      <c r="D478" s="59"/>
      <c r="E478" s="59"/>
      <c r="F478" s="101"/>
      <c r="G478" s="59"/>
      <c r="H478" s="59"/>
      <c r="I478" s="59"/>
      <c r="J478" s="59"/>
      <c r="K478" s="59"/>
      <c r="L478" s="59"/>
      <c r="M478" s="60"/>
    </row>
    <row r="479" spans="1:13" ht="12.75">
      <c r="A479" s="58"/>
      <c r="B479" s="59" t="s">
        <v>177</v>
      </c>
      <c r="C479" s="59"/>
      <c r="D479" s="59"/>
      <c r="E479" s="59"/>
      <c r="F479" s="101"/>
      <c r="G479" s="59"/>
      <c r="H479" s="59"/>
      <c r="I479" s="59"/>
      <c r="J479" s="59"/>
      <c r="K479" s="59"/>
      <c r="L479" s="59"/>
      <c r="M479" s="60"/>
    </row>
    <row r="480" spans="1:13" ht="12.75">
      <c r="A480" s="58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60"/>
    </row>
    <row r="481" spans="1:13" ht="12.75">
      <c r="A481" s="58" t="s">
        <v>402</v>
      </c>
      <c r="B481" s="59"/>
      <c r="C481" s="59"/>
      <c r="D481" s="59"/>
      <c r="E481" s="59"/>
      <c r="F481" s="131" t="s">
        <v>476</v>
      </c>
      <c r="G481" s="131"/>
      <c r="H481" s="131"/>
      <c r="I481" s="131"/>
      <c r="J481" s="131"/>
      <c r="K481" s="131"/>
      <c r="L481" s="131"/>
      <c r="M481" s="60"/>
    </row>
    <row r="482" spans="1:13" ht="12.75">
      <c r="A482" s="58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60"/>
    </row>
    <row r="483" spans="1:13" ht="12.75">
      <c r="A483" s="58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60"/>
    </row>
    <row r="484" spans="1:13" ht="12.75">
      <c r="A484" s="58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60"/>
    </row>
    <row r="485" spans="1:13" ht="12.75">
      <c r="A485" s="58" t="s">
        <v>403</v>
      </c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60"/>
    </row>
    <row r="486" spans="1:13" ht="12.75">
      <c r="A486" s="58"/>
      <c r="B486" s="59" t="s">
        <v>398</v>
      </c>
      <c r="C486" s="59"/>
      <c r="D486" s="59"/>
      <c r="E486" s="59"/>
      <c r="F486" s="101"/>
      <c r="G486" s="59"/>
      <c r="H486" s="59"/>
      <c r="I486" s="59"/>
      <c r="J486" s="59"/>
      <c r="K486" s="59"/>
      <c r="L486" s="59"/>
      <c r="M486" s="60"/>
    </row>
    <row r="487" spans="1:13" ht="12.75">
      <c r="A487" s="58"/>
      <c r="B487" s="59" t="s">
        <v>404</v>
      </c>
      <c r="C487" s="59"/>
      <c r="D487" s="59"/>
      <c r="E487" s="59"/>
      <c r="F487" s="101"/>
      <c r="G487" s="59"/>
      <c r="H487" s="59"/>
      <c r="I487" s="59"/>
      <c r="J487" s="59"/>
      <c r="K487" s="59"/>
      <c r="L487" s="59"/>
      <c r="M487" s="60"/>
    </row>
    <row r="488" spans="1:13" ht="12.75">
      <c r="A488" s="58"/>
      <c r="B488" s="59" t="s">
        <v>405</v>
      </c>
      <c r="C488" s="59"/>
      <c r="D488" s="59"/>
      <c r="E488" s="59"/>
      <c r="F488" s="101"/>
      <c r="G488" s="59"/>
      <c r="H488" s="59"/>
      <c r="I488" s="59"/>
      <c r="J488" s="59"/>
      <c r="K488" s="59"/>
      <c r="L488" s="59"/>
      <c r="M488" s="60"/>
    </row>
    <row r="489" spans="1:13" ht="12.75">
      <c r="A489" s="58"/>
      <c r="B489" s="59" t="s">
        <v>177</v>
      </c>
      <c r="C489" s="59"/>
      <c r="D489" s="59"/>
      <c r="E489" s="59"/>
      <c r="F489" s="101"/>
      <c r="G489" s="59"/>
      <c r="H489" s="59"/>
      <c r="I489" s="59"/>
      <c r="J489" s="59"/>
      <c r="K489" s="59"/>
      <c r="L489" s="59"/>
      <c r="M489" s="60"/>
    </row>
    <row r="490" spans="1:13" ht="12.75">
      <c r="A490" s="58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60"/>
    </row>
    <row r="491" spans="1:13" ht="12.75">
      <c r="A491" s="58" t="s">
        <v>406</v>
      </c>
      <c r="B491" s="59"/>
      <c r="C491" s="59"/>
      <c r="D491" s="59"/>
      <c r="E491" s="59"/>
      <c r="F491" s="59"/>
      <c r="G491" s="59"/>
      <c r="H491" s="59"/>
      <c r="I491" s="131"/>
      <c r="J491" s="131"/>
      <c r="K491" s="131"/>
      <c r="L491" s="131"/>
      <c r="M491" s="60"/>
    </row>
    <row r="492" spans="1:13" ht="12.75">
      <c r="A492" s="58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60"/>
    </row>
    <row r="493" spans="1:13" ht="12.75">
      <c r="A493" s="58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60"/>
    </row>
    <row r="494" spans="1:13" ht="12.75">
      <c r="A494" s="58"/>
      <c r="B494" s="59"/>
      <c r="C494" s="59"/>
      <c r="D494" s="59"/>
      <c r="E494" s="59"/>
      <c r="F494" s="59"/>
      <c r="G494" s="59"/>
      <c r="H494" s="59"/>
      <c r="I494" s="59"/>
      <c r="J494" s="100"/>
      <c r="K494" s="100"/>
      <c r="L494" s="100"/>
      <c r="M494" s="60"/>
    </row>
    <row r="495" spans="1:13" ht="12.75">
      <c r="A495" s="58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60"/>
    </row>
    <row r="496" spans="1:13" ht="12.75">
      <c r="A496" s="58" t="s">
        <v>407</v>
      </c>
      <c r="B496" s="59"/>
      <c r="C496" s="59"/>
      <c r="D496" s="59"/>
      <c r="E496" s="59"/>
      <c r="F496" s="59"/>
      <c r="G496" s="59"/>
      <c r="H496" s="59"/>
      <c r="I496" s="53" t="s">
        <v>37</v>
      </c>
      <c r="J496" s="101"/>
      <c r="K496" s="53" t="s">
        <v>38</v>
      </c>
      <c r="L496" s="101" t="s">
        <v>443</v>
      </c>
      <c r="M496" s="60"/>
    </row>
    <row r="497" spans="1:13" ht="12.75">
      <c r="A497" s="58" t="s">
        <v>408</v>
      </c>
      <c r="B497" s="131"/>
      <c r="C497" s="131"/>
      <c r="D497" s="131"/>
      <c r="E497" s="131"/>
      <c r="F497" s="131"/>
      <c r="G497" s="131"/>
      <c r="H497" s="131"/>
      <c r="I497" s="53"/>
      <c r="J497" s="106"/>
      <c r="K497" s="53"/>
      <c r="L497" s="125"/>
      <c r="M497" s="60"/>
    </row>
    <row r="498" spans="1:13" ht="12.75">
      <c r="A498" s="58"/>
      <c r="B498" s="100"/>
      <c r="C498" s="100"/>
      <c r="D498" s="100"/>
      <c r="E498" s="100"/>
      <c r="F498" s="100"/>
      <c r="G498" s="100"/>
      <c r="H498" s="100"/>
      <c r="I498" s="53"/>
      <c r="J498" s="106"/>
      <c r="K498" s="53"/>
      <c r="L498" s="125"/>
      <c r="M498" s="60"/>
    </row>
    <row r="499" spans="1:13" ht="12.75">
      <c r="A499" s="58"/>
      <c r="B499" s="131"/>
      <c r="C499" s="131"/>
      <c r="D499" s="131"/>
      <c r="E499" s="131"/>
      <c r="F499" s="131"/>
      <c r="G499" s="131"/>
      <c r="H499" s="131"/>
      <c r="I499" s="53"/>
      <c r="J499" s="106"/>
      <c r="K499" s="53"/>
      <c r="L499" s="125"/>
      <c r="M499" s="60"/>
    </row>
    <row r="500" spans="1:13" ht="12.75">
      <c r="A500" s="58"/>
      <c r="B500" s="59"/>
      <c r="C500" s="59"/>
      <c r="D500" s="59"/>
      <c r="E500" s="59"/>
      <c r="F500" s="59"/>
      <c r="G500" s="59"/>
      <c r="H500" s="59"/>
      <c r="I500" s="53"/>
      <c r="J500" s="106"/>
      <c r="K500" s="53"/>
      <c r="L500" s="125"/>
      <c r="M500" s="60"/>
    </row>
    <row r="501" spans="1:13" ht="12.75">
      <c r="A501" s="58" t="s">
        <v>409</v>
      </c>
      <c r="B501" s="59"/>
      <c r="C501" s="59"/>
      <c r="D501" s="59"/>
      <c r="E501" s="59"/>
      <c r="F501" s="59"/>
      <c r="G501" s="59"/>
      <c r="H501" s="59"/>
      <c r="I501" s="53" t="s">
        <v>37</v>
      </c>
      <c r="J501" s="101"/>
      <c r="K501" s="53" t="s">
        <v>38</v>
      </c>
      <c r="L501" s="101" t="s">
        <v>443</v>
      </c>
      <c r="M501" s="60"/>
    </row>
    <row r="502" spans="1:13" ht="12.75">
      <c r="A502" s="58" t="s">
        <v>408</v>
      </c>
      <c r="B502" s="131"/>
      <c r="C502" s="131"/>
      <c r="D502" s="131"/>
      <c r="E502" s="131"/>
      <c r="F502" s="131"/>
      <c r="G502" s="131"/>
      <c r="H502" s="131"/>
      <c r="I502" s="53"/>
      <c r="J502" s="106"/>
      <c r="K502" s="53"/>
      <c r="L502" s="125"/>
      <c r="M502" s="60"/>
    </row>
    <row r="503" spans="1:13" ht="12.75">
      <c r="A503" s="58"/>
      <c r="B503" s="100"/>
      <c r="C503" s="100"/>
      <c r="D503" s="100"/>
      <c r="E503" s="100"/>
      <c r="F503" s="100"/>
      <c r="G503" s="100"/>
      <c r="H503" s="100"/>
      <c r="I503" s="53"/>
      <c r="J503" s="106"/>
      <c r="K503" s="53"/>
      <c r="L503" s="125"/>
      <c r="M503" s="60"/>
    </row>
    <row r="504" spans="1:13" s="59" customFormat="1" ht="12.75">
      <c r="A504" s="58"/>
      <c r="B504" s="131"/>
      <c r="C504" s="131"/>
      <c r="D504" s="131"/>
      <c r="E504" s="131"/>
      <c r="F504" s="131"/>
      <c r="G504" s="131"/>
      <c r="H504" s="131"/>
      <c r="I504" s="53"/>
      <c r="J504" s="106"/>
      <c r="K504" s="53"/>
      <c r="L504" s="106"/>
      <c r="M504" s="60"/>
    </row>
    <row r="505" spans="1:13" s="59" customFormat="1" ht="12.75">
      <c r="A505" s="58"/>
      <c r="I505" s="53"/>
      <c r="J505" s="106"/>
      <c r="K505" s="53"/>
      <c r="L505" s="106"/>
      <c r="M505" s="60"/>
    </row>
    <row r="506" spans="1:13" ht="15" customHeight="1">
      <c r="A506" s="58" t="s">
        <v>410</v>
      </c>
      <c r="B506" s="59"/>
      <c r="C506" s="59"/>
      <c r="D506" s="59"/>
      <c r="E506" s="59"/>
      <c r="F506" s="59"/>
      <c r="G506" s="59"/>
      <c r="H506" s="59"/>
      <c r="I506" s="53" t="s">
        <v>37</v>
      </c>
      <c r="J506" s="101"/>
      <c r="K506" s="53" t="s">
        <v>38</v>
      </c>
      <c r="L506" s="101" t="s">
        <v>443</v>
      </c>
      <c r="M506" s="60"/>
    </row>
    <row r="507" spans="1:13" s="59" customFormat="1" ht="12.75">
      <c r="A507" s="58" t="s">
        <v>408</v>
      </c>
      <c r="B507" s="131"/>
      <c r="C507" s="131"/>
      <c r="D507" s="131"/>
      <c r="E507" s="131"/>
      <c r="F507" s="131"/>
      <c r="G507" s="131"/>
      <c r="H507" s="131"/>
      <c r="I507" s="53"/>
      <c r="J507" s="106"/>
      <c r="K507" s="53"/>
      <c r="L507" s="106"/>
      <c r="M507" s="60"/>
    </row>
    <row r="508" spans="1:13" s="59" customFormat="1" ht="12.75">
      <c r="A508" s="58"/>
      <c r="B508" s="100"/>
      <c r="C508" s="100"/>
      <c r="D508" s="100"/>
      <c r="E508" s="100"/>
      <c r="F508" s="100"/>
      <c r="G508" s="100"/>
      <c r="H508" s="100"/>
      <c r="I508" s="53"/>
      <c r="J508" s="106"/>
      <c r="K508" s="53"/>
      <c r="L508" s="106"/>
      <c r="M508" s="60"/>
    </row>
    <row r="509" spans="1:13" s="59" customFormat="1" ht="12.75">
      <c r="A509" s="58"/>
      <c r="B509" s="131"/>
      <c r="C509" s="131"/>
      <c r="D509" s="131"/>
      <c r="E509" s="131"/>
      <c r="F509" s="131"/>
      <c r="G509" s="131"/>
      <c r="H509" s="131"/>
      <c r="I509" s="53"/>
      <c r="J509" s="106"/>
      <c r="K509" s="53"/>
      <c r="L509" s="106"/>
      <c r="M509" s="60"/>
    </row>
    <row r="510" spans="1:13" s="59" customFormat="1" ht="12.75">
      <c r="A510" s="58"/>
      <c r="I510" s="53"/>
      <c r="J510" s="106"/>
      <c r="K510" s="53"/>
      <c r="L510" s="106"/>
      <c r="M510" s="60"/>
    </row>
    <row r="511" spans="1:13" ht="12.75">
      <c r="A511" s="58" t="s">
        <v>411</v>
      </c>
      <c r="B511" s="59"/>
      <c r="C511" s="59"/>
      <c r="D511" s="59"/>
      <c r="E511" s="59"/>
      <c r="F511" s="59"/>
      <c r="G511" s="59"/>
      <c r="H511" s="59"/>
      <c r="I511" s="53" t="s">
        <v>37</v>
      </c>
      <c r="J511" s="101"/>
      <c r="K511" s="53" t="s">
        <v>38</v>
      </c>
      <c r="L511" s="101" t="s">
        <v>443</v>
      </c>
      <c r="M511" s="60"/>
    </row>
    <row r="512" spans="1:13" s="59" customFormat="1" ht="12.75">
      <c r="A512" s="58" t="s">
        <v>408</v>
      </c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0"/>
    </row>
    <row r="513" spans="1:13" s="59" customFormat="1" ht="12.75">
      <c r="A513" s="58"/>
      <c r="M513" s="60"/>
    </row>
    <row r="514" spans="1:13" ht="13.5" thickBot="1">
      <c r="A514" s="70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2"/>
    </row>
    <row r="515" ht="13.5" thickTop="1"/>
    <row r="516" spans="3:12" ht="12.75">
      <c r="C516" t="s">
        <v>412</v>
      </c>
      <c r="F516" s="198" t="s">
        <v>489</v>
      </c>
      <c r="G516" s="199"/>
      <c r="H516" s="199"/>
      <c r="I516" s="199"/>
      <c r="J516" s="199"/>
      <c r="K516" s="199"/>
      <c r="L516" s="200"/>
    </row>
    <row r="519" ht="12.75">
      <c r="C519" s="105"/>
    </row>
    <row r="520" ht="12.75">
      <c r="C520" s="105"/>
    </row>
    <row r="521" spans="3:4" ht="12.75">
      <c r="C521" s="105"/>
      <c r="D521" s="128"/>
    </row>
    <row r="522" ht="12.75">
      <c r="C522" s="105"/>
    </row>
  </sheetData>
  <sheetProtection/>
  <mergeCells count="312">
    <mergeCell ref="A256:A258"/>
    <mergeCell ref="L256:M256"/>
    <mergeCell ref="G256:I256"/>
    <mergeCell ref="J256:K256"/>
    <mergeCell ref="G258:I258"/>
    <mergeCell ref="J258:K258"/>
    <mergeCell ref="E256:F256"/>
    <mergeCell ref="B258:D258"/>
    <mergeCell ref="E258:F258"/>
    <mergeCell ref="B229:E230"/>
    <mergeCell ref="D84:G84"/>
    <mergeCell ref="B257:D257"/>
    <mergeCell ref="B241:E241"/>
    <mergeCell ref="E252:F252"/>
    <mergeCell ref="A251:D251"/>
    <mergeCell ref="B253:D253"/>
    <mergeCell ref="B254:D254"/>
    <mergeCell ref="E253:F253"/>
    <mergeCell ref="F229:F230"/>
    <mergeCell ref="D80:G80"/>
    <mergeCell ref="H80:L80"/>
    <mergeCell ref="E99:F99"/>
    <mergeCell ref="I99:J99"/>
    <mergeCell ref="D97:F97"/>
    <mergeCell ref="G97:J97"/>
    <mergeCell ref="B95:L95"/>
    <mergeCell ref="D87:G87"/>
    <mergeCell ref="H87:L87"/>
    <mergeCell ref="H85:L85"/>
    <mergeCell ref="B283:L283"/>
    <mergeCell ref="B255:D255"/>
    <mergeCell ref="B256:D256"/>
    <mergeCell ref="L258:M258"/>
    <mergeCell ref="B274:L274"/>
    <mergeCell ref="E314:F314"/>
    <mergeCell ref="J314:L314"/>
    <mergeCell ref="B292:C293"/>
    <mergeCell ref="B290:C291"/>
    <mergeCell ref="D290:F291"/>
    <mergeCell ref="J315:L315"/>
    <mergeCell ref="J316:L316"/>
    <mergeCell ref="B289:C289"/>
    <mergeCell ref="D289:F289"/>
    <mergeCell ref="G231:H232"/>
    <mergeCell ref="B237:E237"/>
    <mergeCell ref="G237:H237"/>
    <mergeCell ref="B238:E238"/>
    <mergeCell ref="I237:J237"/>
    <mergeCell ref="L253:M253"/>
    <mergeCell ref="E332:G332"/>
    <mergeCell ref="H332:J332"/>
    <mergeCell ref="G289:K289"/>
    <mergeCell ref="E257:F257"/>
    <mergeCell ref="K332:L332"/>
    <mergeCell ref="J297:K297"/>
    <mergeCell ref="L257:M257"/>
    <mergeCell ref="G257:I257"/>
    <mergeCell ref="D292:F293"/>
    <mergeCell ref="G292:K293"/>
    <mergeCell ref="F221:F222"/>
    <mergeCell ref="G221:H222"/>
    <mergeCell ref="B223:E224"/>
    <mergeCell ref="G218:H218"/>
    <mergeCell ref="B239:E239"/>
    <mergeCell ref="G239:H239"/>
    <mergeCell ref="B227:E228"/>
    <mergeCell ref="F227:F228"/>
    <mergeCell ref="G227:H228"/>
    <mergeCell ref="F231:F232"/>
    <mergeCell ref="A2:M2"/>
    <mergeCell ref="A1:M1"/>
    <mergeCell ref="B218:E218"/>
    <mergeCell ref="I210:J210"/>
    <mergeCell ref="B210:E210"/>
    <mergeCell ref="G210:H210"/>
    <mergeCell ref="D82:G82"/>
    <mergeCell ref="H82:L82"/>
    <mergeCell ref="D83:G83"/>
    <mergeCell ref="D86:G86"/>
    <mergeCell ref="J252:K252"/>
    <mergeCell ref="J257:K257"/>
    <mergeCell ref="I241:J241"/>
    <mergeCell ref="G238:H238"/>
    <mergeCell ref="I368:J368"/>
    <mergeCell ref="I366:J366"/>
    <mergeCell ref="E333:G333"/>
    <mergeCell ref="H333:J333"/>
    <mergeCell ref="B345:E345"/>
    <mergeCell ref="C356:E356"/>
    <mergeCell ref="C357:E357"/>
    <mergeCell ref="C358:E358"/>
    <mergeCell ref="B346:E346"/>
    <mergeCell ref="C367:D367"/>
    <mergeCell ref="K333:L333"/>
    <mergeCell ref="I367:J367"/>
    <mergeCell ref="F352:K352"/>
    <mergeCell ref="F348:K348"/>
    <mergeCell ref="F345:K345"/>
    <mergeCell ref="F356:J356"/>
    <mergeCell ref="F359:J359"/>
    <mergeCell ref="F357:J357"/>
    <mergeCell ref="F349:K349"/>
    <mergeCell ref="K335:L335"/>
    <mergeCell ref="K337:L337"/>
    <mergeCell ref="B337:C337"/>
    <mergeCell ref="B338:C338"/>
    <mergeCell ref="B336:C336"/>
    <mergeCell ref="E337:G337"/>
    <mergeCell ref="H337:J337"/>
    <mergeCell ref="K334:L334"/>
    <mergeCell ref="E336:G336"/>
    <mergeCell ref="H336:J336"/>
    <mergeCell ref="K336:L336"/>
    <mergeCell ref="E335:G335"/>
    <mergeCell ref="H335:J335"/>
    <mergeCell ref="E334:G334"/>
    <mergeCell ref="E367:H367"/>
    <mergeCell ref="B347:E347"/>
    <mergeCell ref="B351:E351"/>
    <mergeCell ref="F347:K347"/>
    <mergeCell ref="B348:E348"/>
    <mergeCell ref="B349:E349"/>
    <mergeCell ref="B350:E350"/>
    <mergeCell ref="F350:K350"/>
    <mergeCell ref="F351:K351"/>
    <mergeCell ref="C365:D365"/>
    <mergeCell ref="A3:M3"/>
    <mergeCell ref="I213:J214"/>
    <mergeCell ref="B215:E216"/>
    <mergeCell ref="G240:H240"/>
    <mergeCell ref="I215:J216"/>
    <mergeCell ref="B219:E220"/>
    <mergeCell ref="F219:F220"/>
    <mergeCell ref="B221:E222"/>
    <mergeCell ref="F215:F216"/>
    <mergeCell ref="F223:F224"/>
    <mergeCell ref="A252:A255"/>
    <mergeCell ref="L251:M251"/>
    <mergeCell ref="L252:M252"/>
    <mergeCell ref="J255:K255"/>
    <mergeCell ref="L254:M254"/>
    <mergeCell ref="L255:M255"/>
    <mergeCell ref="G255:I255"/>
    <mergeCell ref="J254:K254"/>
    <mergeCell ref="B252:D252"/>
    <mergeCell ref="E255:F255"/>
    <mergeCell ref="I369:J369"/>
    <mergeCell ref="B332:C332"/>
    <mergeCell ref="B333:C333"/>
    <mergeCell ref="B334:C334"/>
    <mergeCell ref="B335:C335"/>
    <mergeCell ref="C360:E360"/>
    <mergeCell ref="C369:D369"/>
    <mergeCell ref="E369:H369"/>
    <mergeCell ref="C366:D366"/>
    <mergeCell ref="E366:H366"/>
    <mergeCell ref="E368:H368"/>
    <mergeCell ref="G213:H214"/>
    <mergeCell ref="G219:H220"/>
    <mergeCell ref="B294:C295"/>
    <mergeCell ref="D294:F295"/>
    <mergeCell ref="G294:K295"/>
    <mergeCell ref="G229:H230"/>
    <mergeCell ref="I229:J230"/>
    <mergeCell ref="B231:E232"/>
    <mergeCell ref="E251:F251"/>
    <mergeCell ref="F516:L516"/>
    <mergeCell ref="G215:H216"/>
    <mergeCell ref="F360:J360"/>
    <mergeCell ref="F358:J358"/>
    <mergeCell ref="F355:J355"/>
    <mergeCell ref="I365:J365"/>
    <mergeCell ref="E364:H364"/>
    <mergeCell ref="B226:E226"/>
    <mergeCell ref="G226:H226"/>
    <mergeCell ref="C368:D368"/>
    <mergeCell ref="I218:J218"/>
    <mergeCell ref="G254:I254"/>
    <mergeCell ref="I227:J228"/>
    <mergeCell ref="I223:J224"/>
    <mergeCell ref="G253:I253"/>
    <mergeCell ref="I221:J222"/>
    <mergeCell ref="I240:J240"/>
    <mergeCell ref="G251:I251"/>
    <mergeCell ref="G252:I252"/>
    <mergeCell ref="I231:J232"/>
    <mergeCell ref="G290:K291"/>
    <mergeCell ref="B187:D188"/>
    <mergeCell ref="J251:K251"/>
    <mergeCell ref="J253:K253"/>
    <mergeCell ref="E254:F254"/>
    <mergeCell ref="I239:J239"/>
    <mergeCell ref="I219:J220"/>
    <mergeCell ref="I238:J238"/>
    <mergeCell ref="B240:E240"/>
    <mergeCell ref="I226:J226"/>
    <mergeCell ref="G223:H224"/>
    <mergeCell ref="C14:L14"/>
    <mergeCell ref="F16:L16"/>
    <mergeCell ref="B18:L18"/>
    <mergeCell ref="B23:L23"/>
    <mergeCell ref="D8:L8"/>
    <mergeCell ref="D10:L10"/>
    <mergeCell ref="B12:F12"/>
    <mergeCell ref="I12:L12"/>
    <mergeCell ref="B25:L25"/>
    <mergeCell ref="H35:L35"/>
    <mergeCell ref="H50:L50"/>
    <mergeCell ref="B52:L52"/>
    <mergeCell ref="J38:L38"/>
    <mergeCell ref="J40:L40"/>
    <mergeCell ref="J42:L42"/>
    <mergeCell ref="F46:L46"/>
    <mergeCell ref="F48:L48"/>
    <mergeCell ref="B59:L59"/>
    <mergeCell ref="B61:L61"/>
    <mergeCell ref="B66:D66"/>
    <mergeCell ref="E93:L93"/>
    <mergeCell ref="J68:L68"/>
    <mergeCell ref="C68:E68"/>
    <mergeCell ref="A74:L74"/>
    <mergeCell ref="G72:L72"/>
    <mergeCell ref="C70:L70"/>
    <mergeCell ref="D85:G85"/>
    <mergeCell ref="B131:L131"/>
    <mergeCell ref="B133:L133"/>
    <mergeCell ref="E122:G122"/>
    <mergeCell ref="B109:L109"/>
    <mergeCell ref="H86:L86"/>
    <mergeCell ref="H81:L81"/>
    <mergeCell ref="H84:L84"/>
    <mergeCell ref="D81:G81"/>
    <mergeCell ref="H83:L83"/>
    <mergeCell ref="I140:K140"/>
    <mergeCell ref="D152:I152"/>
    <mergeCell ref="B158:D158"/>
    <mergeCell ref="D169:H169"/>
    <mergeCell ref="B111:L111"/>
    <mergeCell ref="K97:L97"/>
    <mergeCell ref="H136:L136"/>
    <mergeCell ref="B138:L138"/>
    <mergeCell ref="E116:F116"/>
    <mergeCell ref="E120:F120"/>
    <mergeCell ref="D204:L204"/>
    <mergeCell ref="B206:L206"/>
    <mergeCell ref="E186:I186"/>
    <mergeCell ref="J186:L186"/>
    <mergeCell ref="B186:D186"/>
    <mergeCell ref="J187:L188"/>
    <mergeCell ref="J189:L190"/>
    <mergeCell ref="B189:D190"/>
    <mergeCell ref="E187:I188"/>
    <mergeCell ref="E189:I190"/>
    <mergeCell ref="B208:L208"/>
    <mergeCell ref="B276:L276"/>
    <mergeCell ref="B281:L281"/>
    <mergeCell ref="B211:E212"/>
    <mergeCell ref="F211:F212"/>
    <mergeCell ref="G211:H212"/>
    <mergeCell ref="I211:J212"/>
    <mergeCell ref="B213:E214"/>
    <mergeCell ref="F213:F214"/>
    <mergeCell ref="G241:H241"/>
    <mergeCell ref="E315:F315"/>
    <mergeCell ref="E316:F316"/>
    <mergeCell ref="C359:E359"/>
    <mergeCell ref="B352:E352"/>
    <mergeCell ref="C355:E355"/>
    <mergeCell ref="F346:K346"/>
    <mergeCell ref="E338:G338"/>
    <mergeCell ref="H338:J338"/>
    <mergeCell ref="K338:L338"/>
    <mergeCell ref="H334:J334"/>
    <mergeCell ref="E365:H365"/>
    <mergeCell ref="I364:J364"/>
    <mergeCell ref="C364:D364"/>
    <mergeCell ref="B471:L471"/>
    <mergeCell ref="B470:L470"/>
    <mergeCell ref="B462:D463"/>
    <mergeCell ref="E462:L463"/>
    <mergeCell ref="B464:D465"/>
    <mergeCell ref="H388:L388"/>
    <mergeCell ref="B461:D461"/>
    <mergeCell ref="B455:L455"/>
    <mergeCell ref="B397:L397"/>
    <mergeCell ref="B443:L443"/>
    <mergeCell ref="B445:L445"/>
    <mergeCell ref="B390:L390"/>
    <mergeCell ref="B396:L396"/>
    <mergeCell ref="I395:L395"/>
    <mergeCell ref="B452:L452"/>
    <mergeCell ref="B450:L450"/>
    <mergeCell ref="B507:H507"/>
    <mergeCell ref="B457:L457"/>
    <mergeCell ref="E461:L461"/>
    <mergeCell ref="A468:M469"/>
    <mergeCell ref="B472:L472"/>
    <mergeCell ref="F481:L481"/>
    <mergeCell ref="B483:L483"/>
    <mergeCell ref="I491:L491"/>
    <mergeCell ref="B492:L492"/>
    <mergeCell ref="B493:L493"/>
    <mergeCell ref="B509:H509"/>
    <mergeCell ref="D318:I318"/>
    <mergeCell ref="D320:I320"/>
    <mergeCell ref="H384:L384"/>
    <mergeCell ref="B386:L386"/>
    <mergeCell ref="B497:H497"/>
    <mergeCell ref="B499:H499"/>
    <mergeCell ref="B502:H502"/>
    <mergeCell ref="B504:H504"/>
    <mergeCell ref="E464:L465"/>
  </mergeCells>
  <hyperlinks>
    <hyperlink ref="C14" r:id="rId1" display="asocampes@gmail.com"/>
  </hyperlinks>
  <printOptions horizontalCentered="1" verticalCentered="1"/>
  <pageMargins left="0.4724409448818898" right="0.1968503937007874" top="0.2362204724409449" bottom="0.27" header="0.25" footer="0"/>
  <pageSetup fitToHeight="4" horizontalDpi="300" verticalDpi="300" orientation="portrait" scale="71" r:id="rId3"/>
  <headerFooter alignWithMargins="0">
    <oddHeader>&amp;CPágina &amp;P de &amp;N</oddHeader>
  </headerFooter>
  <rowBreaks count="6" manualBreakCount="6">
    <brk id="88" max="12" man="1"/>
    <brk id="159" max="12" man="1"/>
    <brk id="234" max="12" man="1"/>
    <brk id="298" max="12" man="1"/>
    <brk id="371" max="12" man="1"/>
    <brk id="44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="90" zoomScaleNormal="90" zoomScalePageLayoutView="0" workbookViewId="0" topLeftCell="A1">
      <selection activeCell="A1" sqref="A1:G1"/>
    </sheetView>
  </sheetViews>
  <sheetFormatPr defaultColWidth="11.421875" defaultRowHeight="12.75"/>
  <cols>
    <col min="1" max="1" width="36.28125" style="2" customWidth="1"/>
    <col min="2" max="2" width="27.8515625" style="2" customWidth="1"/>
    <col min="3" max="3" width="24.57421875" style="2" customWidth="1"/>
    <col min="4" max="4" width="32.7109375" style="2" customWidth="1"/>
    <col min="5" max="5" width="10.140625" style="2" customWidth="1"/>
    <col min="6" max="6" width="9.421875" style="17" hidden="1" customWidth="1"/>
    <col min="7" max="7" width="13.28125" style="2" customWidth="1"/>
    <col min="8" max="16384" width="11.421875" style="2" customWidth="1"/>
  </cols>
  <sheetData>
    <row r="1" spans="1:7" ht="12.75">
      <c r="A1" s="227" t="s">
        <v>0</v>
      </c>
      <c r="B1" s="227"/>
      <c r="C1" s="227"/>
      <c r="D1" s="227"/>
      <c r="E1" s="227"/>
      <c r="F1" s="227"/>
      <c r="G1" s="227"/>
    </row>
    <row r="2" spans="1:7" ht="12.75">
      <c r="A2" s="227" t="s">
        <v>1</v>
      </c>
      <c r="B2" s="227"/>
      <c r="C2" s="227"/>
      <c r="D2" s="227"/>
      <c r="E2" s="227"/>
      <c r="F2" s="227"/>
      <c r="G2" s="227"/>
    </row>
    <row r="3" spans="1:7" ht="12.75">
      <c r="A3" s="227" t="s">
        <v>2</v>
      </c>
      <c r="B3" s="227"/>
      <c r="C3" s="227"/>
      <c r="D3" s="227"/>
      <c r="E3" s="227"/>
      <c r="F3" s="227"/>
      <c r="G3" s="227"/>
    </row>
    <row r="4" spans="1:6" ht="12.75">
      <c r="A4" s="1"/>
      <c r="B4" s="1"/>
      <c r="C4" s="1"/>
      <c r="D4" s="1"/>
      <c r="E4" s="1"/>
      <c r="F4" s="3"/>
    </row>
    <row r="5" spans="1:6" ht="24" customHeight="1">
      <c r="A5" s="4" t="s">
        <v>3</v>
      </c>
      <c r="B5" s="228" t="str">
        <f>+Formulario!D8</f>
        <v>ASOCIACION DE PRODUCTORES CAMPESINOS PAZ Y ESPERANZA DEL SALADO. ASOCAMPES</v>
      </c>
      <c r="C5" s="228"/>
      <c r="D5" s="228"/>
      <c r="E5" s="1"/>
      <c r="F5" s="3"/>
    </row>
    <row r="6" spans="1:6" ht="25.5" customHeight="1">
      <c r="A6" s="4" t="s">
        <v>4</v>
      </c>
      <c r="B6" s="249"/>
      <c r="C6" s="249"/>
      <c r="D6" s="249"/>
      <c r="E6" s="1"/>
      <c r="F6" s="3"/>
    </row>
    <row r="7" spans="1:6" ht="15.75" customHeight="1">
      <c r="A7" s="4" t="s">
        <v>5</v>
      </c>
      <c r="B7" s="52"/>
      <c r="C7" s="52"/>
      <c r="D7" s="52"/>
      <c r="E7" s="1"/>
      <c r="F7" s="3"/>
    </row>
    <row r="8" spans="1:6" ht="14.25" customHeight="1">
      <c r="A8" s="4" t="s">
        <v>6</v>
      </c>
      <c r="B8" s="129" t="str">
        <f>+Formulario!D10</f>
        <v>ROBERTO SEGUNDO PEREZ RAMIREZ</v>
      </c>
      <c r="C8" s="129" t="s">
        <v>445</v>
      </c>
      <c r="D8" s="52">
        <f>+Formulario!I12</f>
        <v>3153537085</v>
      </c>
      <c r="E8" s="1"/>
      <c r="F8" s="3"/>
    </row>
    <row r="9" spans="1:6" ht="14.25" customHeight="1" thickBot="1">
      <c r="A9" s="4" t="s">
        <v>446</v>
      </c>
      <c r="B9" s="250" t="str">
        <f>+Formulario!C14</f>
        <v>asocampes@gmail.com</v>
      </c>
      <c r="C9" s="250"/>
      <c r="D9" s="4"/>
      <c r="E9" s="1"/>
      <c r="F9" s="3"/>
    </row>
    <row r="10" spans="1:7" ht="26.25" thickTop="1">
      <c r="A10" s="5" t="s">
        <v>7</v>
      </c>
      <c r="B10" s="6">
        <f>G153</f>
        <v>0</v>
      </c>
      <c r="C10" s="7" t="s">
        <v>8</v>
      </c>
      <c r="D10" s="8">
        <f>G49</f>
        <v>0</v>
      </c>
      <c r="E10" s="7" t="s">
        <v>9</v>
      </c>
      <c r="F10" s="9"/>
      <c r="G10" s="10">
        <f>G133</f>
        <v>0</v>
      </c>
    </row>
    <row r="11" spans="1:7" ht="26.25" thickBot="1">
      <c r="A11" s="11" t="s">
        <v>10</v>
      </c>
      <c r="B11" s="12">
        <f>G70</f>
        <v>0</v>
      </c>
      <c r="C11" s="13" t="s">
        <v>11</v>
      </c>
      <c r="D11" s="12">
        <f>G109</f>
        <v>0</v>
      </c>
      <c r="E11" s="13" t="s">
        <v>12</v>
      </c>
      <c r="F11" s="14"/>
      <c r="G11" s="15">
        <f>G150</f>
        <v>0</v>
      </c>
    </row>
    <row r="12" spans="1:4" ht="13.5" thickTop="1">
      <c r="A12" s="4"/>
      <c r="B12" s="16"/>
      <c r="D12" s="16"/>
    </row>
    <row r="13" spans="1:7" ht="42.75" customHeight="1">
      <c r="A13" s="18" t="s">
        <v>13</v>
      </c>
      <c r="B13" s="18" t="s">
        <v>14</v>
      </c>
      <c r="C13" s="18" t="s">
        <v>15</v>
      </c>
      <c r="D13" s="18" t="s">
        <v>16</v>
      </c>
      <c r="E13" s="18" t="s">
        <v>168</v>
      </c>
      <c r="F13" s="19" t="s">
        <v>17</v>
      </c>
      <c r="G13" s="19" t="s">
        <v>17</v>
      </c>
    </row>
    <row r="14" spans="1:7" ht="12.75">
      <c r="A14" s="221" t="s">
        <v>18</v>
      </c>
      <c r="B14" s="224" t="s">
        <v>19</v>
      </c>
      <c r="C14" s="225" t="s">
        <v>20</v>
      </c>
      <c r="D14" s="21" t="s">
        <v>21</v>
      </c>
      <c r="E14" s="21">
        <v>0</v>
      </c>
      <c r="F14" s="22" t="str">
        <f>SUBSTITUTE(E14,"1","1",1)</f>
        <v>0</v>
      </c>
      <c r="G14" s="21">
        <f aca="true" t="shared" si="0" ref="G14:G20">VALUE(F14)</f>
        <v>0</v>
      </c>
    </row>
    <row r="15" spans="1:7" ht="12.75">
      <c r="A15" s="222"/>
      <c r="B15" s="224"/>
      <c r="C15" s="225"/>
      <c r="D15" s="21" t="s">
        <v>22</v>
      </c>
      <c r="E15" s="21">
        <v>0</v>
      </c>
      <c r="F15" s="22" t="str">
        <f>SUBSTITUTE(E15,"1","0",1)</f>
        <v>0</v>
      </c>
      <c r="G15" s="21">
        <f t="shared" si="0"/>
        <v>0</v>
      </c>
    </row>
    <row r="16" spans="1:7" ht="12.75">
      <c r="A16" s="222"/>
      <c r="B16" s="224"/>
      <c r="C16" s="225" t="s">
        <v>23</v>
      </c>
      <c r="D16" s="21" t="s">
        <v>24</v>
      </c>
      <c r="E16" s="21">
        <v>0</v>
      </c>
      <c r="F16" s="22" t="str">
        <f>SUBSTITUTE(E16,"1","2",1)</f>
        <v>0</v>
      </c>
      <c r="G16" s="21">
        <f t="shared" si="0"/>
        <v>0</v>
      </c>
    </row>
    <row r="17" spans="1:7" ht="12.75">
      <c r="A17" s="222"/>
      <c r="B17" s="224"/>
      <c r="C17" s="225"/>
      <c r="D17" s="21" t="s">
        <v>25</v>
      </c>
      <c r="E17" s="21">
        <v>0</v>
      </c>
      <c r="F17" s="22" t="str">
        <f>SUBSTITUTE(E17,"1","1",1)</f>
        <v>0</v>
      </c>
      <c r="G17" s="21">
        <f t="shared" si="0"/>
        <v>0</v>
      </c>
    </row>
    <row r="18" spans="1:7" ht="12.75">
      <c r="A18" s="222"/>
      <c r="B18" s="224"/>
      <c r="C18" s="225"/>
      <c r="D18" s="21" t="s">
        <v>26</v>
      </c>
      <c r="E18" s="21">
        <v>0</v>
      </c>
      <c r="F18" s="22" t="str">
        <f>SUBSTITUTE(E18,"1","0",1)</f>
        <v>0</v>
      </c>
      <c r="G18" s="21">
        <f t="shared" si="0"/>
        <v>0</v>
      </c>
    </row>
    <row r="19" spans="1:7" ht="12.75">
      <c r="A19" s="222"/>
      <c r="B19" s="224"/>
      <c r="C19" s="225" t="s">
        <v>27</v>
      </c>
      <c r="D19" s="21" t="s">
        <v>28</v>
      </c>
      <c r="E19" s="21">
        <v>0</v>
      </c>
      <c r="F19" s="22" t="str">
        <f>SUBSTITUTE(E19,"1","1",1)</f>
        <v>0</v>
      </c>
      <c r="G19" s="21">
        <f t="shared" si="0"/>
        <v>0</v>
      </c>
    </row>
    <row r="20" spans="1:7" ht="12.75">
      <c r="A20" s="222"/>
      <c r="B20" s="224"/>
      <c r="C20" s="225"/>
      <c r="D20" s="21" t="s">
        <v>29</v>
      </c>
      <c r="E20" s="21">
        <v>0</v>
      </c>
      <c r="F20" s="22" t="str">
        <f>SUBSTITUTE(E20,"1","0",1)</f>
        <v>0</v>
      </c>
      <c r="G20" s="21">
        <f t="shared" si="0"/>
        <v>0</v>
      </c>
    </row>
    <row r="21" spans="1:7" ht="12.75">
      <c r="A21" s="222"/>
      <c r="B21" s="226" t="s">
        <v>30</v>
      </c>
      <c r="C21" s="226"/>
      <c r="D21" s="226"/>
      <c r="E21" s="23"/>
      <c r="F21" s="25">
        <v>4</v>
      </c>
      <c r="G21" s="24">
        <f>SUM(G14:G20)</f>
        <v>0</v>
      </c>
    </row>
    <row r="22" spans="1:7" ht="13.5" customHeight="1">
      <c r="A22" s="222"/>
      <c r="B22" s="224" t="s">
        <v>31</v>
      </c>
      <c r="C22" s="225" t="s">
        <v>23</v>
      </c>
      <c r="D22" s="21" t="s">
        <v>32</v>
      </c>
      <c r="E22" s="21">
        <v>0</v>
      </c>
      <c r="F22" s="22" t="str">
        <f>SUBSTITUTE(E22,"1","2",1)</f>
        <v>0</v>
      </c>
      <c r="G22" s="21">
        <f aca="true" t="shared" si="1" ref="G22:G28">VALUE(F22)</f>
        <v>0</v>
      </c>
    </row>
    <row r="23" spans="1:7" ht="12.75">
      <c r="A23" s="222"/>
      <c r="B23" s="224"/>
      <c r="C23" s="225"/>
      <c r="D23" s="21" t="s">
        <v>33</v>
      </c>
      <c r="E23" s="21">
        <v>0</v>
      </c>
      <c r="F23" s="22" t="str">
        <f>SUBSTITUTE(E23,"1","1",1)</f>
        <v>0</v>
      </c>
      <c r="G23" s="21">
        <f t="shared" si="1"/>
        <v>0</v>
      </c>
    </row>
    <row r="24" spans="1:7" ht="12.75">
      <c r="A24" s="222"/>
      <c r="B24" s="224"/>
      <c r="C24" s="225"/>
      <c r="D24" s="21" t="s">
        <v>26</v>
      </c>
      <c r="E24" s="21">
        <v>0</v>
      </c>
      <c r="F24" s="22" t="str">
        <f>SUBSTITUTE(E24,"1","0",1)</f>
        <v>0</v>
      </c>
      <c r="G24" s="21">
        <f t="shared" si="1"/>
        <v>0</v>
      </c>
    </row>
    <row r="25" spans="1:7" ht="15.75" customHeight="1">
      <c r="A25" s="222"/>
      <c r="B25" s="224"/>
      <c r="C25" s="225" t="s">
        <v>34</v>
      </c>
      <c r="D25" s="21" t="s">
        <v>35</v>
      </c>
      <c r="E25" s="21">
        <v>0</v>
      </c>
      <c r="F25" s="22" t="str">
        <f>SUBSTITUTE(E25,"1","1",1)</f>
        <v>0</v>
      </c>
      <c r="G25" s="21">
        <f t="shared" si="1"/>
        <v>0</v>
      </c>
    </row>
    <row r="26" spans="1:7" ht="12.75">
      <c r="A26" s="222"/>
      <c r="B26" s="224"/>
      <c r="C26" s="225"/>
      <c r="D26" s="21" t="s">
        <v>36</v>
      </c>
      <c r="E26" s="21">
        <v>0</v>
      </c>
      <c r="F26" s="22" t="str">
        <f>SUBSTITUTE(E26,"1","0",1)</f>
        <v>0</v>
      </c>
      <c r="G26" s="21">
        <f t="shared" si="1"/>
        <v>0</v>
      </c>
    </row>
    <row r="27" spans="1:7" ht="12.75">
      <c r="A27" s="222"/>
      <c r="B27" s="224"/>
      <c r="C27" s="225" t="s">
        <v>27</v>
      </c>
      <c r="D27" s="21" t="s">
        <v>37</v>
      </c>
      <c r="E27" s="21">
        <v>0</v>
      </c>
      <c r="F27" s="22" t="str">
        <f>SUBSTITUTE(E27,"1","1",1)</f>
        <v>0</v>
      </c>
      <c r="G27" s="21">
        <f t="shared" si="1"/>
        <v>0</v>
      </c>
    </row>
    <row r="28" spans="1:7" ht="12.75">
      <c r="A28" s="222"/>
      <c r="B28" s="224"/>
      <c r="C28" s="225"/>
      <c r="D28" s="21" t="s">
        <v>38</v>
      </c>
      <c r="E28" s="21">
        <v>0</v>
      </c>
      <c r="F28" s="22" t="str">
        <f>SUBSTITUTE(E28,"1","0",1)</f>
        <v>0</v>
      </c>
      <c r="G28" s="21">
        <f t="shared" si="1"/>
        <v>0</v>
      </c>
    </row>
    <row r="29" spans="1:7" ht="12.75">
      <c r="A29" s="222"/>
      <c r="B29" s="226" t="s">
        <v>39</v>
      </c>
      <c r="C29" s="226"/>
      <c r="D29" s="226"/>
      <c r="E29" s="23"/>
      <c r="F29" s="25">
        <v>4</v>
      </c>
      <c r="G29" s="24">
        <f>SUM(G22:G28)</f>
        <v>0</v>
      </c>
    </row>
    <row r="30" spans="1:7" ht="15.75" customHeight="1">
      <c r="A30" s="222"/>
      <c r="B30" s="224" t="s">
        <v>40</v>
      </c>
      <c r="C30" s="225" t="s">
        <v>41</v>
      </c>
      <c r="D30" s="21" t="s">
        <v>42</v>
      </c>
      <c r="E30" s="21">
        <v>0</v>
      </c>
      <c r="F30" s="22" t="str">
        <f>SUBSTITUTE(E30,"1","2",1)</f>
        <v>0</v>
      </c>
      <c r="G30" s="21">
        <f aca="true" t="shared" si="2" ref="G30:G36">VALUE(F30)</f>
        <v>0</v>
      </c>
    </row>
    <row r="31" spans="1:7" ht="12.75">
      <c r="A31" s="222"/>
      <c r="B31" s="224"/>
      <c r="C31" s="225"/>
      <c r="D31" s="21" t="s">
        <v>43</v>
      </c>
      <c r="E31" s="21">
        <v>0</v>
      </c>
      <c r="F31" s="22" t="str">
        <f>SUBSTITUTE(E31,"1","1",1)</f>
        <v>0</v>
      </c>
      <c r="G31" s="21">
        <f t="shared" si="2"/>
        <v>0</v>
      </c>
    </row>
    <row r="32" spans="1:7" ht="12.75">
      <c r="A32" s="222"/>
      <c r="B32" s="224"/>
      <c r="C32" s="225"/>
      <c r="D32" s="21" t="s">
        <v>44</v>
      </c>
      <c r="E32" s="21">
        <v>0</v>
      </c>
      <c r="F32" s="22" t="str">
        <f>SUBSTITUTE(E32,"1","0",1)</f>
        <v>0</v>
      </c>
      <c r="G32" s="21">
        <f t="shared" si="2"/>
        <v>0</v>
      </c>
    </row>
    <row r="33" spans="1:7" ht="12.75">
      <c r="A33" s="222"/>
      <c r="B33" s="224"/>
      <c r="C33" s="225" t="s">
        <v>45</v>
      </c>
      <c r="D33" s="21" t="s">
        <v>46</v>
      </c>
      <c r="E33" s="21">
        <v>0</v>
      </c>
      <c r="F33" s="22" t="str">
        <f>SUBSTITUTE(E33,"1","2",1)</f>
        <v>0</v>
      </c>
      <c r="G33" s="21">
        <f t="shared" si="2"/>
        <v>0</v>
      </c>
    </row>
    <row r="34" spans="1:7" ht="12.75">
      <c r="A34" s="222"/>
      <c r="B34" s="224"/>
      <c r="C34" s="225"/>
      <c r="D34" s="21" t="s">
        <v>47</v>
      </c>
      <c r="E34" s="21">
        <v>0</v>
      </c>
      <c r="F34" s="22" t="str">
        <f>SUBSTITUTE(E34,"1","1",1)</f>
        <v>0</v>
      </c>
      <c r="G34" s="21">
        <f t="shared" si="2"/>
        <v>0</v>
      </c>
    </row>
    <row r="35" spans="1:7" ht="12.75">
      <c r="A35" s="222"/>
      <c r="B35" s="224"/>
      <c r="C35" s="225"/>
      <c r="D35" s="21" t="s">
        <v>44</v>
      </c>
      <c r="E35" s="21">
        <v>0</v>
      </c>
      <c r="F35" s="22" t="str">
        <f>SUBSTITUTE(E35,"1","0",1)</f>
        <v>0</v>
      </c>
      <c r="G35" s="21">
        <f t="shared" si="2"/>
        <v>0</v>
      </c>
    </row>
    <row r="36" spans="1:7" ht="12.75">
      <c r="A36" s="222"/>
      <c r="B36" s="224"/>
      <c r="C36" s="225" t="s">
        <v>51</v>
      </c>
      <c r="D36" s="21" t="s">
        <v>52</v>
      </c>
      <c r="E36" s="21">
        <v>0</v>
      </c>
      <c r="F36" s="22" t="str">
        <f>SUBSTITUTE(E36,"1","1",1)</f>
        <v>0</v>
      </c>
      <c r="G36" s="21">
        <f t="shared" si="2"/>
        <v>0</v>
      </c>
    </row>
    <row r="37" spans="1:7" ht="12.75">
      <c r="A37" s="222"/>
      <c r="B37" s="224"/>
      <c r="C37" s="225"/>
      <c r="D37" s="21" t="s">
        <v>53</v>
      </c>
      <c r="E37" s="21">
        <v>0</v>
      </c>
      <c r="F37" s="22" t="str">
        <f>SUBSTITUTE(E37,"1","0",1)</f>
        <v>0</v>
      </c>
      <c r="G37" s="21">
        <v>0</v>
      </c>
    </row>
    <row r="38" spans="1:7" ht="12.75">
      <c r="A38" s="222"/>
      <c r="B38" s="226" t="s">
        <v>54</v>
      </c>
      <c r="C38" s="226"/>
      <c r="D38" s="226"/>
      <c r="E38" s="23"/>
      <c r="F38" s="25">
        <v>5</v>
      </c>
      <c r="G38" s="24">
        <f>SUM(G30:G37)</f>
        <v>0</v>
      </c>
    </row>
    <row r="39" spans="1:7" ht="12.75">
      <c r="A39" s="222"/>
      <c r="B39" s="229" t="s">
        <v>55</v>
      </c>
      <c r="C39" s="225" t="s">
        <v>48</v>
      </c>
      <c r="D39" s="21" t="s">
        <v>49</v>
      </c>
      <c r="E39" s="21">
        <v>0</v>
      </c>
      <c r="F39" s="22" t="str">
        <f>SUBSTITUTE(E39,"1","4",1)</f>
        <v>0</v>
      </c>
      <c r="G39" s="21">
        <f>VALUE(F39)</f>
        <v>0</v>
      </c>
    </row>
    <row r="40" spans="1:7" ht="12.75">
      <c r="A40" s="222"/>
      <c r="B40" s="230"/>
      <c r="C40" s="225"/>
      <c r="D40" s="21" t="s">
        <v>50</v>
      </c>
      <c r="E40" s="21">
        <v>0</v>
      </c>
      <c r="F40" s="22" t="str">
        <f>SUBSTITUTE(E40,"1","1",1)</f>
        <v>0</v>
      </c>
      <c r="G40" s="21">
        <f>VALUE(F40)</f>
        <v>0</v>
      </c>
    </row>
    <row r="41" spans="1:7" ht="12.75">
      <c r="A41" s="222"/>
      <c r="B41" s="230"/>
      <c r="C41" s="225"/>
      <c r="D41" s="21" t="s">
        <v>57</v>
      </c>
      <c r="E41" s="21">
        <v>0</v>
      </c>
      <c r="F41" s="22" t="str">
        <f>SUBSTITUTE(E41,"1","0",1)</f>
        <v>0</v>
      </c>
      <c r="G41" s="21">
        <f>VALUE(F41)</f>
        <v>0</v>
      </c>
    </row>
    <row r="42" spans="1:7" ht="12.75">
      <c r="A42" s="222"/>
      <c r="B42" s="230"/>
      <c r="C42" s="225" t="s">
        <v>56</v>
      </c>
      <c r="D42" s="21" t="s">
        <v>49</v>
      </c>
      <c r="E42" s="21">
        <v>0</v>
      </c>
      <c r="F42" s="22" t="str">
        <f>SUBSTITUTE(E42,"1","4",1)</f>
        <v>0</v>
      </c>
      <c r="G42" s="21">
        <f aca="true" t="shared" si="3" ref="G42:G47">VALUE(F42)</f>
        <v>0</v>
      </c>
    </row>
    <row r="43" spans="1:7" ht="12.75">
      <c r="A43" s="222"/>
      <c r="B43" s="230"/>
      <c r="C43" s="225"/>
      <c r="D43" s="21" t="s">
        <v>50</v>
      </c>
      <c r="E43" s="21">
        <v>0</v>
      </c>
      <c r="F43" s="22" t="str">
        <f>SUBSTITUTE(E43,"1","1",1)</f>
        <v>0</v>
      </c>
      <c r="G43" s="21">
        <f t="shared" si="3"/>
        <v>0</v>
      </c>
    </row>
    <row r="44" spans="1:7" ht="12.75">
      <c r="A44" s="222"/>
      <c r="B44" s="230"/>
      <c r="C44" s="225"/>
      <c r="D44" s="21" t="s">
        <v>57</v>
      </c>
      <c r="E44" s="21">
        <v>0</v>
      </c>
      <c r="F44" s="22" t="str">
        <f>SUBSTITUTE(E44,"1","0",1)</f>
        <v>0</v>
      </c>
      <c r="G44" s="21">
        <f t="shared" si="3"/>
        <v>0</v>
      </c>
    </row>
    <row r="45" spans="1:7" ht="12.75">
      <c r="A45" s="222"/>
      <c r="B45" s="230"/>
      <c r="C45" s="225" t="s">
        <v>58</v>
      </c>
      <c r="D45" s="21" t="s">
        <v>59</v>
      </c>
      <c r="E45" s="21">
        <v>0</v>
      </c>
      <c r="F45" s="22" t="str">
        <f>SUBSTITUTE(E45,"1","4",1)</f>
        <v>0</v>
      </c>
      <c r="G45" s="21">
        <f t="shared" si="3"/>
        <v>0</v>
      </c>
    </row>
    <row r="46" spans="1:7" ht="12.75">
      <c r="A46" s="222"/>
      <c r="B46" s="230"/>
      <c r="C46" s="225"/>
      <c r="D46" s="21" t="s">
        <v>60</v>
      </c>
      <c r="E46" s="21">
        <v>0</v>
      </c>
      <c r="F46" s="22" t="str">
        <f>SUBSTITUTE(E46,"1","1",1)</f>
        <v>0</v>
      </c>
      <c r="G46" s="21">
        <f t="shared" si="3"/>
        <v>0</v>
      </c>
    </row>
    <row r="47" spans="1:7" ht="12.75">
      <c r="A47" s="222"/>
      <c r="B47" s="231"/>
      <c r="C47" s="225"/>
      <c r="D47" s="21" t="s">
        <v>57</v>
      </c>
      <c r="E47" s="21">
        <v>0</v>
      </c>
      <c r="F47" s="22" t="str">
        <f>SUBSTITUTE(E47,"1","0",1)</f>
        <v>0</v>
      </c>
      <c r="G47" s="21">
        <f t="shared" si="3"/>
        <v>0</v>
      </c>
    </row>
    <row r="48" spans="1:7" ht="12.75">
      <c r="A48" s="222"/>
      <c r="B48" s="226" t="s">
        <v>61</v>
      </c>
      <c r="C48" s="226"/>
      <c r="D48" s="226"/>
      <c r="E48" s="23"/>
      <c r="F48" s="25">
        <v>12</v>
      </c>
      <c r="G48" s="24">
        <f>SUM(G39:G47)</f>
        <v>0</v>
      </c>
    </row>
    <row r="49" spans="1:7" ht="15" customHeight="1">
      <c r="A49" s="223"/>
      <c r="B49" s="232" t="s">
        <v>62</v>
      </c>
      <c r="C49" s="232"/>
      <c r="D49" s="232"/>
      <c r="E49" s="24"/>
      <c r="F49" s="25">
        <f>F48+F38+F29+F21</f>
        <v>25</v>
      </c>
      <c r="G49" s="24">
        <f>G48+G38+G29+G21</f>
        <v>0</v>
      </c>
    </row>
    <row r="50" spans="1:7" ht="15" customHeight="1">
      <c r="A50" s="26"/>
      <c r="B50" s="27"/>
      <c r="C50" s="28"/>
      <c r="D50" s="27"/>
      <c r="E50" s="27"/>
      <c r="F50" s="29"/>
      <c r="G50" s="30"/>
    </row>
    <row r="51" spans="1:7" ht="15" customHeight="1">
      <c r="A51" s="31"/>
      <c r="B51" s="32"/>
      <c r="C51" s="33"/>
      <c r="D51" s="32"/>
      <c r="E51" s="32"/>
      <c r="F51" s="34"/>
      <c r="G51" s="35"/>
    </row>
    <row r="52" spans="1:7" ht="51">
      <c r="A52" s="18" t="s">
        <v>13</v>
      </c>
      <c r="B52" s="18" t="s">
        <v>63</v>
      </c>
      <c r="C52" s="18" t="s">
        <v>64</v>
      </c>
      <c r="D52" s="18" t="s">
        <v>65</v>
      </c>
      <c r="E52" s="18" t="s">
        <v>66</v>
      </c>
      <c r="F52" s="36" t="s">
        <v>67</v>
      </c>
      <c r="G52" s="18" t="s">
        <v>17</v>
      </c>
    </row>
    <row r="53" spans="1:7" ht="12.75">
      <c r="A53" s="233" t="s">
        <v>68</v>
      </c>
      <c r="B53" s="224" t="s">
        <v>69</v>
      </c>
      <c r="C53" s="225" t="s">
        <v>70</v>
      </c>
      <c r="D53" s="21" t="s">
        <v>169</v>
      </c>
      <c r="E53" s="21">
        <v>0</v>
      </c>
      <c r="F53" s="22" t="str">
        <f>SUBSTITUTE(E53,"1","4",1)</f>
        <v>0</v>
      </c>
      <c r="G53" s="21">
        <f aca="true" t="shared" si="4" ref="G53:G60">VALUE(F53)</f>
        <v>0</v>
      </c>
    </row>
    <row r="54" spans="1:7" ht="12.75">
      <c r="A54" s="233"/>
      <c r="B54" s="224"/>
      <c r="C54" s="225"/>
      <c r="D54" s="21" t="s">
        <v>170</v>
      </c>
      <c r="E54" s="21">
        <v>0</v>
      </c>
      <c r="F54" s="22" t="str">
        <f>SUBSTITUTE(E54,"1","3",1)</f>
        <v>0</v>
      </c>
      <c r="G54" s="21">
        <f t="shared" si="4"/>
        <v>0</v>
      </c>
    </row>
    <row r="55" spans="1:7" ht="12.75">
      <c r="A55" s="233"/>
      <c r="B55" s="224"/>
      <c r="C55" s="225"/>
      <c r="D55" s="21" t="s">
        <v>71</v>
      </c>
      <c r="E55" s="21">
        <v>0</v>
      </c>
      <c r="F55" s="22" t="str">
        <f>SUBSTITUTE(E55,"1","0",1)</f>
        <v>0</v>
      </c>
      <c r="G55" s="21">
        <f t="shared" si="4"/>
        <v>0</v>
      </c>
    </row>
    <row r="56" spans="1:7" ht="12.75">
      <c r="A56" s="233"/>
      <c r="B56" s="224"/>
      <c r="C56" s="225" t="s">
        <v>171</v>
      </c>
      <c r="D56" s="21" t="s">
        <v>169</v>
      </c>
      <c r="E56" s="21">
        <v>0</v>
      </c>
      <c r="F56" s="22" t="str">
        <f>SUBSTITUTE(E56,"1","4",1)</f>
        <v>0</v>
      </c>
      <c r="G56" s="21">
        <f t="shared" si="4"/>
        <v>0</v>
      </c>
    </row>
    <row r="57" spans="1:7" ht="12.75">
      <c r="A57" s="233"/>
      <c r="B57" s="224"/>
      <c r="C57" s="225"/>
      <c r="D57" s="21" t="s">
        <v>170</v>
      </c>
      <c r="E57" s="21">
        <v>0</v>
      </c>
      <c r="F57" s="22" t="str">
        <f>SUBSTITUTE(E57,"1","3",1)</f>
        <v>0</v>
      </c>
      <c r="G57" s="21">
        <f t="shared" si="4"/>
        <v>0</v>
      </c>
    </row>
    <row r="58" spans="1:7" ht="12.75">
      <c r="A58" s="233"/>
      <c r="B58" s="224"/>
      <c r="C58" s="225"/>
      <c r="D58" s="21" t="s">
        <v>71</v>
      </c>
      <c r="E58" s="21">
        <v>0</v>
      </c>
      <c r="F58" s="22" t="str">
        <f>SUBSTITUTE(E58,"1","0",1)</f>
        <v>0</v>
      </c>
      <c r="G58" s="21">
        <f t="shared" si="4"/>
        <v>0</v>
      </c>
    </row>
    <row r="59" spans="1:7" ht="12.75">
      <c r="A59" s="233"/>
      <c r="B59" s="224"/>
      <c r="C59" s="225" t="s">
        <v>72</v>
      </c>
      <c r="D59" s="21" t="s">
        <v>85</v>
      </c>
      <c r="E59" s="21">
        <v>0</v>
      </c>
      <c r="F59" s="22" t="str">
        <f>SUBSTITUTE(E59,"1","4",1)</f>
        <v>0</v>
      </c>
      <c r="G59" s="21">
        <f t="shared" si="4"/>
        <v>0</v>
      </c>
    </row>
    <row r="60" spans="1:7" ht="12.75">
      <c r="A60" s="233"/>
      <c r="B60" s="224"/>
      <c r="C60" s="225"/>
      <c r="D60" s="21" t="s">
        <v>71</v>
      </c>
      <c r="E60" s="21">
        <v>0</v>
      </c>
      <c r="F60" s="22" t="str">
        <f>SUBSTITUTE(E60,"1","0",1)</f>
        <v>0</v>
      </c>
      <c r="G60" s="21">
        <f t="shared" si="4"/>
        <v>0</v>
      </c>
    </row>
    <row r="61" spans="1:7" ht="12.75" customHeight="1">
      <c r="A61" s="233"/>
      <c r="B61" s="234" t="s">
        <v>73</v>
      </c>
      <c r="C61" s="234"/>
      <c r="D61" s="234"/>
      <c r="E61" s="38"/>
      <c r="F61" s="39">
        <v>12</v>
      </c>
      <c r="G61" s="18">
        <f>SUM(G53:G60)</f>
        <v>0</v>
      </c>
    </row>
    <row r="62" spans="1:7" ht="15" customHeight="1">
      <c r="A62" s="233"/>
      <c r="B62" s="235" t="s">
        <v>74</v>
      </c>
      <c r="C62" s="225" t="s">
        <v>75</v>
      </c>
      <c r="D62" s="21" t="s">
        <v>172</v>
      </c>
      <c r="E62" s="21">
        <v>0</v>
      </c>
      <c r="F62" s="22" t="str">
        <f>SUBSTITUTE(E62,"1","6",1)</f>
        <v>0</v>
      </c>
      <c r="G62" s="21">
        <f aca="true" t="shared" si="5" ref="G62:G68">VALUE(F62)</f>
        <v>0</v>
      </c>
    </row>
    <row r="63" spans="1:7" ht="13.5" customHeight="1">
      <c r="A63" s="233"/>
      <c r="B63" s="236"/>
      <c r="C63" s="225"/>
      <c r="D63" s="21" t="s">
        <v>173</v>
      </c>
      <c r="E63" s="21">
        <v>0</v>
      </c>
      <c r="F63" s="22" t="str">
        <f>SUBSTITUTE(E63,"1","6",1)</f>
        <v>0</v>
      </c>
      <c r="G63" s="21">
        <f t="shared" si="5"/>
        <v>0</v>
      </c>
    </row>
    <row r="64" spans="1:7" ht="12.75">
      <c r="A64" s="233"/>
      <c r="B64" s="236"/>
      <c r="C64" s="225"/>
      <c r="D64" s="21" t="s">
        <v>174</v>
      </c>
      <c r="E64" s="21">
        <v>0</v>
      </c>
      <c r="F64" s="22" t="str">
        <f>SUBSTITUTE(E64,"1","3",1)</f>
        <v>0</v>
      </c>
      <c r="G64" s="21">
        <f t="shared" si="5"/>
        <v>0</v>
      </c>
    </row>
    <row r="65" spans="1:7" ht="12.75">
      <c r="A65" s="233"/>
      <c r="B65" s="236"/>
      <c r="C65" s="225"/>
      <c r="D65" s="21" t="s">
        <v>71</v>
      </c>
      <c r="E65" s="21">
        <v>0</v>
      </c>
      <c r="F65" s="22" t="str">
        <f>SUBSTITUTE(E65,"1","0",1)</f>
        <v>0</v>
      </c>
      <c r="G65" s="21">
        <f t="shared" si="5"/>
        <v>0</v>
      </c>
    </row>
    <row r="66" spans="1:7" ht="15" customHeight="1">
      <c r="A66" s="233"/>
      <c r="B66" s="236"/>
      <c r="C66" s="238" t="s">
        <v>76</v>
      </c>
      <c r="D66" s="21" t="s">
        <v>77</v>
      </c>
      <c r="E66" s="21">
        <v>0</v>
      </c>
      <c r="F66" s="22" t="str">
        <f>SUBSTITUTE(E66,"1","7",1)</f>
        <v>0</v>
      </c>
      <c r="G66" s="21">
        <f t="shared" si="5"/>
        <v>0</v>
      </c>
    </row>
    <row r="67" spans="1:7" ht="12.75">
      <c r="A67" s="233"/>
      <c r="B67" s="236"/>
      <c r="C67" s="230"/>
      <c r="D67" s="21" t="s">
        <v>78</v>
      </c>
      <c r="E67" s="21">
        <v>0</v>
      </c>
      <c r="F67" s="22" t="str">
        <f>SUBSTITUTE(E67,"1","5",1)</f>
        <v>0</v>
      </c>
      <c r="G67" s="21">
        <f t="shared" si="5"/>
        <v>0</v>
      </c>
    </row>
    <row r="68" spans="1:7" ht="12.75">
      <c r="A68" s="233"/>
      <c r="B68" s="237"/>
      <c r="C68" s="231"/>
      <c r="D68" s="21" t="s">
        <v>79</v>
      </c>
      <c r="E68" s="21">
        <v>0</v>
      </c>
      <c r="F68" s="22" t="str">
        <f>SUBSTITUTE(E68,"1","0",1)</f>
        <v>0</v>
      </c>
      <c r="G68" s="21">
        <f t="shared" si="5"/>
        <v>0</v>
      </c>
    </row>
    <row r="69" spans="1:7" ht="12.75">
      <c r="A69" s="233"/>
      <c r="B69" s="234" t="s">
        <v>80</v>
      </c>
      <c r="C69" s="234"/>
      <c r="D69" s="234"/>
      <c r="E69" s="37"/>
      <c r="F69" s="39">
        <v>13</v>
      </c>
      <c r="G69" s="18">
        <f>SUM(G62:G68)</f>
        <v>0</v>
      </c>
    </row>
    <row r="70" spans="1:7" ht="12.75">
      <c r="A70" s="233"/>
      <c r="B70" s="239" t="s">
        <v>81</v>
      </c>
      <c r="C70" s="239"/>
      <c r="D70" s="239"/>
      <c r="E70" s="40"/>
      <c r="F70" s="36">
        <v>25</v>
      </c>
      <c r="G70" s="18">
        <f>G69+G61</f>
        <v>0</v>
      </c>
    </row>
    <row r="71" spans="1:7" ht="12.75">
      <c r="A71" s="26"/>
      <c r="B71" s="27"/>
      <c r="C71" s="28"/>
      <c r="D71" s="27"/>
      <c r="E71" s="27"/>
      <c r="F71" s="29"/>
      <c r="G71" s="30"/>
    </row>
    <row r="73" spans="1:7" ht="25.5">
      <c r="A73" s="18" t="s">
        <v>13</v>
      </c>
      <c r="B73" s="18" t="s">
        <v>63</v>
      </c>
      <c r="C73" s="18" t="s">
        <v>64</v>
      </c>
      <c r="D73" s="18" t="s">
        <v>65</v>
      </c>
      <c r="E73" s="18" t="s">
        <v>66</v>
      </c>
      <c r="F73" s="18" t="s">
        <v>17</v>
      </c>
      <c r="G73" s="18" t="s">
        <v>17</v>
      </c>
    </row>
    <row r="74" spans="1:7" ht="12.75" customHeight="1">
      <c r="A74" s="233" t="s">
        <v>82</v>
      </c>
      <c r="B74" s="224" t="s">
        <v>83</v>
      </c>
      <c r="C74" s="225" t="s">
        <v>84</v>
      </c>
      <c r="D74" s="21" t="s">
        <v>85</v>
      </c>
      <c r="E74" s="21">
        <v>0</v>
      </c>
      <c r="F74" s="22" t="str">
        <f>SUBSTITUTE(E74,"1","3",1)</f>
        <v>0</v>
      </c>
      <c r="G74" s="21">
        <f aca="true" t="shared" si="6" ref="G74:G84">VALUE(F74)</f>
        <v>0</v>
      </c>
    </row>
    <row r="75" spans="1:7" ht="12.75">
      <c r="A75" s="233"/>
      <c r="B75" s="224"/>
      <c r="C75" s="225"/>
      <c r="D75" s="21" t="s">
        <v>71</v>
      </c>
      <c r="E75" s="21">
        <v>0</v>
      </c>
      <c r="F75" s="22" t="str">
        <f>SUBSTITUTE(E75,"1","0",1)</f>
        <v>0</v>
      </c>
      <c r="G75" s="21">
        <f t="shared" si="6"/>
        <v>0</v>
      </c>
    </row>
    <row r="76" spans="1:7" ht="12.75">
      <c r="A76" s="233"/>
      <c r="B76" s="224"/>
      <c r="C76" s="225" t="s">
        <v>86</v>
      </c>
      <c r="D76" s="21" t="s">
        <v>87</v>
      </c>
      <c r="E76" s="21">
        <v>0</v>
      </c>
      <c r="F76" s="22" t="str">
        <f>SUBSTITUTE(E76,"1","1",1)</f>
        <v>0</v>
      </c>
      <c r="G76" s="21">
        <f t="shared" si="6"/>
        <v>0</v>
      </c>
    </row>
    <row r="77" spans="1:7" ht="12.75">
      <c r="A77" s="233"/>
      <c r="B77" s="224"/>
      <c r="C77" s="225"/>
      <c r="D77" s="21" t="s">
        <v>88</v>
      </c>
      <c r="E77" s="21">
        <v>0</v>
      </c>
      <c r="F77" s="22" t="str">
        <f>SUBSTITUTE(E77,"1","0",1)</f>
        <v>0</v>
      </c>
      <c r="G77" s="21">
        <f t="shared" si="6"/>
        <v>0</v>
      </c>
    </row>
    <row r="78" spans="1:7" ht="12.75">
      <c r="A78" s="233"/>
      <c r="B78" s="224"/>
      <c r="C78" s="225" t="s">
        <v>89</v>
      </c>
      <c r="D78" s="21" t="s">
        <v>85</v>
      </c>
      <c r="E78" s="21">
        <v>0</v>
      </c>
      <c r="F78" s="22" t="str">
        <f>SUBSTITUTE(E78,"1","2",1)</f>
        <v>0</v>
      </c>
      <c r="G78" s="21">
        <f t="shared" si="6"/>
        <v>0</v>
      </c>
    </row>
    <row r="79" spans="1:7" ht="12.75">
      <c r="A79" s="233"/>
      <c r="B79" s="224"/>
      <c r="C79" s="225"/>
      <c r="D79" s="21" t="s">
        <v>90</v>
      </c>
      <c r="E79" s="21">
        <v>0</v>
      </c>
      <c r="F79" s="22" t="str">
        <f>SUBSTITUTE(E79,"1","0",1)</f>
        <v>0</v>
      </c>
      <c r="G79" s="21">
        <f t="shared" si="6"/>
        <v>0</v>
      </c>
    </row>
    <row r="80" spans="1:7" ht="12.75">
      <c r="A80" s="233"/>
      <c r="B80" s="224"/>
      <c r="C80" s="225" t="s">
        <v>91</v>
      </c>
      <c r="D80" s="21" t="s">
        <v>85</v>
      </c>
      <c r="E80" s="21">
        <v>0</v>
      </c>
      <c r="F80" s="22" t="str">
        <f>SUBSTITUTE(E80,"1","1",1)</f>
        <v>0</v>
      </c>
      <c r="G80" s="21">
        <f t="shared" si="6"/>
        <v>0</v>
      </c>
    </row>
    <row r="81" spans="1:7" ht="12.75">
      <c r="A81" s="233"/>
      <c r="B81" s="224"/>
      <c r="C81" s="225"/>
      <c r="D81" s="21" t="s">
        <v>71</v>
      </c>
      <c r="E81" s="21">
        <v>0</v>
      </c>
      <c r="F81" s="22" t="str">
        <f>SUBSTITUTE(E81,"1","0",1)</f>
        <v>0</v>
      </c>
      <c r="G81" s="21">
        <f t="shared" si="6"/>
        <v>0</v>
      </c>
    </row>
    <row r="82" spans="1:7" ht="12.75">
      <c r="A82" s="233"/>
      <c r="B82" s="224"/>
      <c r="C82" s="225" t="s">
        <v>92</v>
      </c>
      <c r="D82" s="21" t="s">
        <v>93</v>
      </c>
      <c r="E82" s="21">
        <v>0</v>
      </c>
      <c r="F82" s="22" t="str">
        <f>SUBSTITUTE(E82,"1","2",1)</f>
        <v>0</v>
      </c>
      <c r="G82" s="21">
        <f t="shared" si="6"/>
        <v>0</v>
      </c>
    </row>
    <row r="83" spans="1:7" ht="12.75">
      <c r="A83" s="233"/>
      <c r="B83" s="224"/>
      <c r="C83" s="225"/>
      <c r="D83" s="21" t="s">
        <v>94</v>
      </c>
      <c r="E83" s="21">
        <v>0</v>
      </c>
      <c r="F83" s="22" t="str">
        <f>SUBSTITUTE(E83,"1","1",1)</f>
        <v>0</v>
      </c>
      <c r="G83" s="21">
        <f t="shared" si="6"/>
        <v>0</v>
      </c>
    </row>
    <row r="84" spans="1:7" ht="12.75">
      <c r="A84" s="233"/>
      <c r="B84" s="224"/>
      <c r="C84" s="225"/>
      <c r="D84" s="21" t="s">
        <v>44</v>
      </c>
      <c r="E84" s="21">
        <v>0</v>
      </c>
      <c r="F84" s="22" t="str">
        <f>SUBSTITUTE(E84,"1","0",1)</f>
        <v>0</v>
      </c>
      <c r="G84" s="21">
        <f t="shared" si="6"/>
        <v>0</v>
      </c>
    </row>
    <row r="85" spans="1:7" ht="12.75" customHeight="1">
      <c r="A85" s="233"/>
      <c r="B85" s="224"/>
      <c r="C85" s="241" t="s">
        <v>95</v>
      </c>
      <c r="D85" s="241"/>
      <c r="E85" s="23"/>
      <c r="F85" s="41">
        <v>9</v>
      </c>
      <c r="G85" s="21">
        <f>SUM(G74:G84)</f>
        <v>0</v>
      </c>
    </row>
    <row r="86" spans="1:7" ht="12.75">
      <c r="A86" s="233"/>
      <c r="B86" s="224" t="s">
        <v>96</v>
      </c>
      <c r="C86" s="225" t="s">
        <v>97</v>
      </c>
      <c r="D86" s="21" t="s">
        <v>98</v>
      </c>
      <c r="E86" s="21">
        <v>0</v>
      </c>
      <c r="F86" s="22" t="str">
        <f>SUBSTITUTE(E86,"1","4",1)</f>
        <v>0</v>
      </c>
      <c r="G86" s="21">
        <f aca="true" t="shared" si="7" ref="G86:G96">VALUE(F86)</f>
        <v>0</v>
      </c>
    </row>
    <row r="87" spans="1:7" ht="12.75">
      <c r="A87" s="233"/>
      <c r="B87" s="224"/>
      <c r="C87" s="225"/>
      <c r="D87" s="21" t="s">
        <v>99</v>
      </c>
      <c r="E87" s="21">
        <v>0</v>
      </c>
      <c r="F87" s="22" t="str">
        <f>SUBSTITUTE(E87,"1","0",1)</f>
        <v>0</v>
      </c>
      <c r="G87" s="21">
        <f t="shared" si="7"/>
        <v>0</v>
      </c>
    </row>
    <row r="88" spans="1:7" ht="12.75">
      <c r="A88" s="233"/>
      <c r="B88" s="224"/>
      <c r="C88" s="225" t="s">
        <v>100</v>
      </c>
      <c r="D88" s="21" t="s">
        <v>37</v>
      </c>
      <c r="E88" s="21">
        <v>0</v>
      </c>
      <c r="F88" s="22" t="str">
        <f>SUBSTITUTE(E88,"1","1",1)</f>
        <v>0</v>
      </c>
      <c r="G88" s="21">
        <f t="shared" si="7"/>
        <v>0</v>
      </c>
    </row>
    <row r="89" spans="1:7" ht="12.75">
      <c r="A89" s="233"/>
      <c r="B89" s="224"/>
      <c r="C89" s="225"/>
      <c r="D89" s="21" t="s">
        <v>38</v>
      </c>
      <c r="E89" s="21">
        <v>0</v>
      </c>
      <c r="F89" s="22" t="str">
        <f>SUBSTITUTE(E89,"1","0",1)</f>
        <v>0</v>
      </c>
      <c r="G89" s="21">
        <f t="shared" si="7"/>
        <v>0</v>
      </c>
    </row>
    <row r="90" spans="1:7" ht="12.75">
      <c r="A90" s="233"/>
      <c r="B90" s="224"/>
      <c r="C90" s="225" t="s">
        <v>101</v>
      </c>
      <c r="D90" s="21" t="s">
        <v>37</v>
      </c>
      <c r="E90" s="21">
        <v>0</v>
      </c>
      <c r="F90" s="22" t="str">
        <f>SUBSTITUTE(E90,"1","1",1)</f>
        <v>0</v>
      </c>
      <c r="G90" s="21">
        <f t="shared" si="7"/>
        <v>0</v>
      </c>
    </row>
    <row r="91" spans="1:7" ht="12.75">
      <c r="A91" s="233"/>
      <c r="B91" s="224"/>
      <c r="C91" s="225"/>
      <c r="D91" s="21" t="s">
        <v>38</v>
      </c>
      <c r="E91" s="21">
        <v>0</v>
      </c>
      <c r="F91" s="22" t="str">
        <f>SUBSTITUTE(E91,"1","0",1)</f>
        <v>0</v>
      </c>
      <c r="G91" s="21">
        <f t="shared" si="7"/>
        <v>0</v>
      </c>
    </row>
    <row r="92" spans="1:7" ht="12.75">
      <c r="A92" s="233"/>
      <c r="B92" s="224"/>
      <c r="C92" s="225" t="s">
        <v>102</v>
      </c>
      <c r="D92" s="21" t="s">
        <v>77</v>
      </c>
      <c r="E92" s="21">
        <v>0</v>
      </c>
      <c r="F92" s="22" t="str">
        <f>SUBSTITUTE(E92,"1","2",1)</f>
        <v>0</v>
      </c>
      <c r="G92" s="21">
        <f t="shared" si="7"/>
        <v>0</v>
      </c>
    </row>
    <row r="93" spans="1:7" ht="12.75">
      <c r="A93" s="233"/>
      <c r="B93" s="224"/>
      <c r="C93" s="225"/>
      <c r="D93" s="21" t="s">
        <v>106</v>
      </c>
      <c r="E93" s="21">
        <v>0</v>
      </c>
      <c r="F93" s="22" t="str">
        <f>SUBSTITUTE(E93,"1","1",1)</f>
        <v>0</v>
      </c>
      <c r="G93" s="21">
        <f t="shared" si="7"/>
        <v>0</v>
      </c>
    </row>
    <row r="94" spans="1:7" ht="12.75">
      <c r="A94" s="233"/>
      <c r="B94" s="224"/>
      <c r="C94" s="225"/>
      <c r="D94" s="21" t="s">
        <v>175</v>
      </c>
      <c r="E94" s="21">
        <v>0</v>
      </c>
      <c r="F94" s="22" t="str">
        <f>SUBSTITUTE(E94,"1","0",1)</f>
        <v>0</v>
      </c>
      <c r="G94" s="21">
        <f t="shared" si="7"/>
        <v>0</v>
      </c>
    </row>
    <row r="95" spans="1:7" ht="12.75">
      <c r="A95" s="233"/>
      <c r="B95" s="224"/>
      <c r="C95" s="225" t="s">
        <v>103</v>
      </c>
      <c r="D95" s="21" t="s">
        <v>37</v>
      </c>
      <c r="E95" s="21">
        <v>0</v>
      </c>
      <c r="F95" s="22" t="str">
        <f>SUBSTITUTE(E95,"1","1",1)</f>
        <v>0</v>
      </c>
      <c r="G95" s="21">
        <f t="shared" si="7"/>
        <v>0</v>
      </c>
    </row>
    <row r="96" spans="1:7" ht="12.75">
      <c r="A96" s="233"/>
      <c r="B96" s="224"/>
      <c r="C96" s="225"/>
      <c r="D96" s="21" t="s">
        <v>38</v>
      </c>
      <c r="E96" s="21">
        <v>0</v>
      </c>
      <c r="F96" s="22" t="str">
        <f>SUBSTITUTE(E96,"1","0",1)</f>
        <v>0</v>
      </c>
      <c r="G96" s="21">
        <f t="shared" si="7"/>
        <v>0</v>
      </c>
    </row>
    <row r="97" spans="1:7" ht="11.25" customHeight="1">
      <c r="A97" s="233"/>
      <c r="B97" s="224"/>
      <c r="C97" s="241" t="s">
        <v>95</v>
      </c>
      <c r="D97" s="241"/>
      <c r="E97" s="23"/>
      <c r="F97" s="23">
        <v>9</v>
      </c>
      <c r="G97" s="23">
        <f>SUM(G86:G96)</f>
        <v>0</v>
      </c>
    </row>
    <row r="98" spans="1:7" ht="12.75">
      <c r="A98" s="233"/>
      <c r="B98" s="242" t="s">
        <v>104</v>
      </c>
      <c r="C98" s="225" t="s">
        <v>105</v>
      </c>
      <c r="D98" s="21" t="s">
        <v>176</v>
      </c>
      <c r="E98" s="21">
        <v>0</v>
      </c>
      <c r="F98" s="22" t="str">
        <f>SUBSTITUTE(E98,"1","2",1)</f>
        <v>0</v>
      </c>
      <c r="G98" s="21">
        <f aca="true" t="shared" si="8" ref="G98:G107">VALUE(F98)</f>
        <v>0</v>
      </c>
    </row>
    <row r="99" spans="1:7" ht="12.75">
      <c r="A99" s="233"/>
      <c r="B99" s="242"/>
      <c r="C99" s="225"/>
      <c r="D99" s="21" t="s">
        <v>38</v>
      </c>
      <c r="E99" s="21">
        <v>0</v>
      </c>
      <c r="F99" s="22" t="str">
        <f>SUBSTITUTE(E99,"1","0",1)</f>
        <v>0</v>
      </c>
      <c r="G99" s="21">
        <f t="shared" si="8"/>
        <v>0</v>
      </c>
    </row>
    <row r="100" spans="1:7" ht="12.75">
      <c r="A100" s="233"/>
      <c r="B100" s="242"/>
      <c r="C100" s="225" t="s">
        <v>107</v>
      </c>
      <c r="D100" s="21" t="s">
        <v>108</v>
      </c>
      <c r="E100" s="21">
        <v>0</v>
      </c>
      <c r="F100" s="22" t="str">
        <f>SUBSTITUTE(E100,"1","1",1)</f>
        <v>0</v>
      </c>
      <c r="G100" s="21">
        <f t="shared" si="8"/>
        <v>0</v>
      </c>
    </row>
    <row r="101" spans="1:7" ht="12.75">
      <c r="A101" s="233"/>
      <c r="B101" s="242"/>
      <c r="C101" s="225"/>
      <c r="D101" s="21" t="s">
        <v>44</v>
      </c>
      <c r="E101" s="21">
        <v>0</v>
      </c>
      <c r="F101" s="22" t="str">
        <f>SUBSTITUTE(E101,"1","0",1)</f>
        <v>0</v>
      </c>
      <c r="G101" s="21">
        <f t="shared" si="8"/>
        <v>0</v>
      </c>
    </row>
    <row r="102" spans="1:7" ht="12.75" customHeight="1">
      <c r="A102" s="233"/>
      <c r="B102" s="242"/>
      <c r="C102" s="225" t="s">
        <v>109</v>
      </c>
      <c r="D102" s="21" t="s">
        <v>110</v>
      </c>
      <c r="E102" s="21">
        <v>0</v>
      </c>
      <c r="F102" s="22" t="str">
        <f>SUBSTITUTE(E102,"1","2",1)</f>
        <v>0</v>
      </c>
      <c r="G102" s="21">
        <f t="shared" si="8"/>
        <v>0</v>
      </c>
    </row>
    <row r="103" spans="1:7" ht="12.75">
      <c r="A103" s="233"/>
      <c r="B103" s="242"/>
      <c r="C103" s="225"/>
      <c r="D103" s="21" t="s">
        <v>111</v>
      </c>
      <c r="E103" s="21">
        <v>0</v>
      </c>
      <c r="F103" s="22" t="str">
        <f>SUBSTITUTE(E103,"1","1",1)</f>
        <v>0</v>
      </c>
      <c r="G103" s="21">
        <f t="shared" si="8"/>
        <v>0</v>
      </c>
    </row>
    <row r="104" spans="1:7" ht="12.75">
      <c r="A104" s="233"/>
      <c r="B104" s="242"/>
      <c r="C104" s="225"/>
      <c r="D104" s="21" t="s">
        <v>112</v>
      </c>
      <c r="E104" s="21">
        <v>0</v>
      </c>
      <c r="F104" s="22" t="str">
        <f>SUBSTITUTE(E104,"1","0",1)</f>
        <v>0</v>
      </c>
      <c r="G104" s="21">
        <f t="shared" si="8"/>
        <v>0</v>
      </c>
    </row>
    <row r="105" spans="1:7" ht="12.75" customHeight="1">
      <c r="A105" s="233"/>
      <c r="B105" s="242"/>
      <c r="C105" s="225" t="s">
        <v>113</v>
      </c>
      <c r="D105" s="21" t="s">
        <v>114</v>
      </c>
      <c r="E105" s="21">
        <v>0</v>
      </c>
      <c r="F105" s="22" t="str">
        <f>SUBSTITUTE(E105,"1","2",1)</f>
        <v>0</v>
      </c>
      <c r="G105" s="21">
        <f t="shared" si="8"/>
        <v>0</v>
      </c>
    </row>
    <row r="106" spans="1:7" ht="12.75">
      <c r="A106" s="233"/>
      <c r="B106" s="242"/>
      <c r="C106" s="225"/>
      <c r="D106" s="21" t="s">
        <v>115</v>
      </c>
      <c r="E106" s="21">
        <v>0</v>
      </c>
      <c r="F106" s="22" t="str">
        <f>SUBSTITUTE(E106,"1","1",1)</f>
        <v>0</v>
      </c>
      <c r="G106" s="21">
        <f t="shared" si="8"/>
        <v>0</v>
      </c>
    </row>
    <row r="107" spans="1:7" ht="12.75">
      <c r="A107" s="233"/>
      <c r="B107" s="242"/>
      <c r="C107" s="225"/>
      <c r="D107" s="21" t="s">
        <v>116</v>
      </c>
      <c r="E107" s="21">
        <v>0</v>
      </c>
      <c r="F107" s="22" t="str">
        <f>SUBSTITUTE(E107,"1","0",1)</f>
        <v>0</v>
      </c>
      <c r="G107" s="21">
        <f t="shared" si="8"/>
        <v>0</v>
      </c>
    </row>
    <row r="108" spans="1:7" ht="13.5" customHeight="1">
      <c r="A108" s="233"/>
      <c r="B108" s="253"/>
      <c r="C108" s="240" t="s">
        <v>117</v>
      </c>
      <c r="D108" s="240"/>
      <c r="E108" s="42"/>
      <c r="F108" s="51">
        <v>7</v>
      </c>
      <c r="G108" s="44">
        <f>SUM(G98:G107)</f>
        <v>0</v>
      </c>
    </row>
    <row r="109" spans="2:7" ht="15" customHeight="1">
      <c r="B109" s="252" t="s">
        <v>118</v>
      </c>
      <c r="C109" s="252"/>
      <c r="D109" s="252"/>
      <c r="E109" s="24"/>
      <c r="F109" s="24">
        <f>F108+F97+F85</f>
        <v>25</v>
      </c>
      <c r="G109" s="24">
        <f>G108+G97+G85</f>
        <v>0</v>
      </c>
    </row>
    <row r="110" spans="2:7" ht="15" customHeight="1">
      <c r="B110" s="31"/>
      <c r="C110" s="31"/>
      <c r="D110" s="31"/>
      <c r="E110" s="33"/>
      <c r="F110" s="43"/>
      <c r="G110" s="44"/>
    </row>
    <row r="111" spans="1:7" ht="51">
      <c r="A111" s="18" t="s">
        <v>13</v>
      </c>
      <c r="B111" s="18" t="s">
        <v>63</v>
      </c>
      <c r="C111" s="18" t="s">
        <v>64</v>
      </c>
      <c r="D111" s="18" t="s">
        <v>65</v>
      </c>
      <c r="E111" s="18" t="s">
        <v>168</v>
      </c>
      <c r="F111" s="36" t="s">
        <v>67</v>
      </c>
      <c r="G111" s="18" t="s">
        <v>17</v>
      </c>
    </row>
    <row r="112" spans="1:7" ht="14.25" customHeight="1">
      <c r="A112" s="233" t="s">
        <v>119</v>
      </c>
      <c r="B112" s="242" t="s">
        <v>120</v>
      </c>
      <c r="C112" s="225" t="s">
        <v>121</v>
      </c>
      <c r="D112" s="21" t="s">
        <v>122</v>
      </c>
      <c r="E112" s="21">
        <v>0</v>
      </c>
      <c r="F112" s="22" t="str">
        <f>SUBSTITUTE(E112,"1","3",1)</f>
        <v>0</v>
      </c>
      <c r="G112" s="21">
        <f aca="true" t="shared" si="9" ref="G112:G117">VALUE(F112)</f>
        <v>0</v>
      </c>
    </row>
    <row r="113" spans="1:7" ht="12.75">
      <c r="A113" s="233"/>
      <c r="B113" s="242"/>
      <c r="C113" s="225"/>
      <c r="D113" s="21" t="s">
        <v>123</v>
      </c>
      <c r="E113" s="21">
        <v>0</v>
      </c>
      <c r="F113" s="22" t="str">
        <f>SUBSTITUTE(E113,"1","2",1)</f>
        <v>0</v>
      </c>
      <c r="G113" s="21">
        <f t="shared" si="9"/>
        <v>0</v>
      </c>
    </row>
    <row r="114" spans="1:7" ht="12.75">
      <c r="A114" s="233"/>
      <c r="B114" s="242"/>
      <c r="C114" s="225"/>
      <c r="D114" s="21" t="s">
        <v>124</v>
      </c>
      <c r="E114" s="21">
        <v>0</v>
      </c>
      <c r="F114" s="22" t="str">
        <f>SUBSTITUTE(E114,"1","0",1)</f>
        <v>0</v>
      </c>
      <c r="G114" s="21">
        <f t="shared" si="9"/>
        <v>0</v>
      </c>
    </row>
    <row r="115" spans="1:7" ht="12.75">
      <c r="A115" s="233"/>
      <c r="B115" s="242"/>
      <c r="C115" s="225" t="s">
        <v>125</v>
      </c>
      <c r="D115" s="21" t="s">
        <v>126</v>
      </c>
      <c r="E115" s="21">
        <v>0</v>
      </c>
      <c r="F115" s="22" t="str">
        <f>SUBSTITUTE(E115,"1","3",1)</f>
        <v>0</v>
      </c>
      <c r="G115" s="21">
        <f t="shared" si="9"/>
        <v>0</v>
      </c>
    </row>
    <row r="116" spans="1:7" ht="12.75">
      <c r="A116" s="233"/>
      <c r="B116" s="242"/>
      <c r="C116" s="225"/>
      <c r="D116" s="21" t="s">
        <v>127</v>
      </c>
      <c r="E116" s="21">
        <v>0</v>
      </c>
      <c r="F116" s="22" t="str">
        <f>SUBSTITUTE(E116,"1","2",1)</f>
        <v>0</v>
      </c>
      <c r="G116" s="21">
        <f t="shared" si="9"/>
        <v>0</v>
      </c>
    </row>
    <row r="117" spans="1:7" ht="12.75">
      <c r="A117" s="233"/>
      <c r="B117" s="242"/>
      <c r="C117" s="225"/>
      <c r="D117" s="21" t="s">
        <v>124</v>
      </c>
      <c r="E117" s="21">
        <v>0</v>
      </c>
      <c r="F117" s="22" t="str">
        <f>SUBSTITUTE(E117,"1","0",1)</f>
        <v>0</v>
      </c>
      <c r="G117" s="21">
        <f t="shared" si="9"/>
        <v>0</v>
      </c>
    </row>
    <row r="118" spans="1:7" ht="12.75">
      <c r="A118" s="233"/>
      <c r="B118" s="242"/>
      <c r="C118" s="243" t="s">
        <v>128</v>
      </c>
      <c r="D118" s="243"/>
      <c r="E118" s="45"/>
      <c r="F118" s="39">
        <v>6</v>
      </c>
      <c r="G118" s="18">
        <f>SUM(G112:G117)</f>
        <v>0</v>
      </c>
    </row>
    <row r="119" spans="1:7" ht="12.75" customHeight="1">
      <c r="A119" s="233"/>
      <c r="B119" s="242" t="s">
        <v>129</v>
      </c>
      <c r="C119" s="225" t="s">
        <v>130</v>
      </c>
      <c r="D119" s="21" t="s">
        <v>131</v>
      </c>
      <c r="E119" s="21">
        <v>0</v>
      </c>
      <c r="F119" s="22" t="str">
        <f>SUBSTITUTE(E119,"1","2",1)</f>
        <v>0</v>
      </c>
      <c r="G119" s="21">
        <f aca="true" t="shared" si="10" ref="G119:G127">VALUE(F119)</f>
        <v>0</v>
      </c>
    </row>
    <row r="120" spans="1:7" ht="12.75">
      <c r="A120" s="233"/>
      <c r="B120" s="242"/>
      <c r="C120" s="225"/>
      <c r="D120" s="21" t="s">
        <v>132</v>
      </c>
      <c r="E120" s="21">
        <v>0</v>
      </c>
      <c r="F120" s="22" t="str">
        <f>SUBSTITUTE(E120,"1","1",1)</f>
        <v>0</v>
      </c>
      <c r="G120" s="21">
        <f t="shared" si="10"/>
        <v>0</v>
      </c>
    </row>
    <row r="121" spans="1:7" ht="12.75">
      <c r="A121" s="233"/>
      <c r="B121" s="242"/>
      <c r="C121" s="225"/>
      <c r="D121" s="21" t="s">
        <v>133</v>
      </c>
      <c r="E121" s="21">
        <v>0</v>
      </c>
      <c r="F121" s="22" t="str">
        <f>SUBSTITUTE(E121,"1","0",1)</f>
        <v>0</v>
      </c>
      <c r="G121" s="21">
        <f t="shared" si="10"/>
        <v>0</v>
      </c>
    </row>
    <row r="122" spans="1:7" ht="12.75">
      <c r="A122" s="233"/>
      <c r="B122" s="242"/>
      <c r="C122" s="225" t="s">
        <v>136</v>
      </c>
      <c r="D122" s="21" t="s">
        <v>135</v>
      </c>
      <c r="E122" s="21">
        <v>0</v>
      </c>
      <c r="F122" s="22" t="str">
        <f>SUBSTITUTE(E122,"1","2",1)</f>
        <v>0</v>
      </c>
      <c r="G122" s="21">
        <f t="shared" si="10"/>
        <v>0</v>
      </c>
    </row>
    <row r="123" spans="1:7" ht="12.75">
      <c r="A123" s="233"/>
      <c r="B123" s="242"/>
      <c r="C123" s="225"/>
      <c r="D123" s="21" t="s">
        <v>132</v>
      </c>
      <c r="E123" s="21">
        <v>0</v>
      </c>
      <c r="F123" s="22" t="str">
        <f>SUBSTITUTE(E123,"1","1",1)</f>
        <v>0</v>
      </c>
      <c r="G123" s="21">
        <f t="shared" si="10"/>
        <v>0</v>
      </c>
    </row>
    <row r="124" spans="1:7" ht="12.75">
      <c r="A124" s="233"/>
      <c r="B124" s="242"/>
      <c r="C124" s="225"/>
      <c r="D124" s="21" t="s">
        <v>133</v>
      </c>
      <c r="E124" s="21">
        <v>0</v>
      </c>
      <c r="F124" s="22" t="str">
        <f>SUBSTITUTE(E124,"1","0",1)</f>
        <v>0</v>
      </c>
      <c r="G124" s="21">
        <f t="shared" si="10"/>
        <v>0</v>
      </c>
    </row>
    <row r="125" spans="1:7" ht="12.75">
      <c r="A125" s="233"/>
      <c r="B125" s="242"/>
      <c r="C125" s="225" t="s">
        <v>134</v>
      </c>
      <c r="D125" s="21" t="s">
        <v>135</v>
      </c>
      <c r="E125" s="21">
        <v>0</v>
      </c>
      <c r="F125" s="22" t="str">
        <f>SUBSTITUTE(E125,"1","2",1)</f>
        <v>0</v>
      </c>
      <c r="G125" s="21">
        <f t="shared" si="10"/>
        <v>0</v>
      </c>
    </row>
    <row r="126" spans="1:7" ht="12.75">
      <c r="A126" s="233"/>
      <c r="B126" s="242"/>
      <c r="C126" s="225"/>
      <c r="D126" s="21" t="s">
        <v>132</v>
      </c>
      <c r="E126" s="21">
        <v>0</v>
      </c>
      <c r="F126" s="22" t="str">
        <f>SUBSTITUTE(E126,"1","1",1)</f>
        <v>0</v>
      </c>
      <c r="G126" s="21">
        <f t="shared" si="10"/>
        <v>0</v>
      </c>
    </row>
    <row r="127" spans="1:7" ht="12.75">
      <c r="A127" s="233"/>
      <c r="B127" s="242"/>
      <c r="C127" s="225"/>
      <c r="D127" s="21" t="s">
        <v>137</v>
      </c>
      <c r="E127" s="21">
        <v>0</v>
      </c>
      <c r="F127" s="22" t="str">
        <f>SUBSTITUTE(E127,"1","0",1)</f>
        <v>0</v>
      </c>
      <c r="G127" s="21">
        <f t="shared" si="10"/>
        <v>0</v>
      </c>
    </row>
    <row r="128" spans="1:7" ht="12.75">
      <c r="A128" s="233"/>
      <c r="B128" s="20"/>
      <c r="C128" s="243" t="s">
        <v>138</v>
      </c>
      <c r="D128" s="243"/>
      <c r="E128" s="45"/>
      <c r="F128" s="39">
        <v>6</v>
      </c>
      <c r="G128" s="18">
        <f>SUM(G119:G127)</f>
        <v>0</v>
      </c>
    </row>
    <row r="129" spans="1:7" ht="12.75">
      <c r="A129" s="233"/>
      <c r="B129" s="242" t="s">
        <v>139</v>
      </c>
      <c r="C129" s="225" t="s">
        <v>140</v>
      </c>
      <c r="D129" s="21" t="s">
        <v>135</v>
      </c>
      <c r="E129" s="21">
        <v>0</v>
      </c>
      <c r="F129" s="22" t="str">
        <f>SUBSTITUTE(E129,"1","3",1)</f>
        <v>0</v>
      </c>
      <c r="G129" s="21">
        <f>VALUE(F129)</f>
        <v>0</v>
      </c>
    </row>
    <row r="130" spans="1:7" ht="12.75">
      <c r="A130" s="233"/>
      <c r="B130" s="242"/>
      <c r="C130" s="225"/>
      <c r="D130" s="21" t="s">
        <v>132</v>
      </c>
      <c r="E130" s="21">
        <v>0</v>
      </c>
      <c r="F130" s="22" t="str">
        <f>SUBSTITUTE(E130,"1","2",1)</f>
        <v>0</v>
      </c>
      <c r="G130" s="21">
        <f>VALUE(F130)</f>
        <v>0</v>
      </c>
    </row>
    <row r="131" spans="1:7" ht="12.75">
      <c r="A131" s="233"/>
      <c r="B131" s="242"/>
      <c r="C131" s="225"/>
      <c r="D131" s="21" t="s">
        <v>137</v>
      </c>
      <c r="E131" s="21">
        <v>0</v>
      </c>
      <c r="F131" s="22" t="str">
        <f>SUBSTITUTE(E131,"1","0",1)</f>
        <v>0</v>
      </c>
      <c r="G131" s="21">
        <f>VALUE(F131)</f>
        <v>0</v>
      </c>
    </row>
    <row r="132" spans="1:7" ht="12.75">
      <c r="A132" s="233"/>
      <c r="B132" s="20"/>
      <c r="C132" s="243" t="s">
        <v>141</v>
      </c>
      <c r="D132" s="243"/>
      <c r="E132" s="38"/>
      <c r="F132" s="46">
        <v>3</v>
      </c>
      <c r="G132" s="38">
        <f>SUM(G129:G131)</f>
        <v>0</v>
      </c>
    </row>
    <row r="133" spans="1:7" ht="18" customHeight="1">
      <c r="A133" s="21"/>
      <c r="B133" s="232" t="s">
        <v>142</v>
      </c>
      <c r="C133" s="232"/>
      <c r="D133" s="232"/>
      <c r="E133" s="21"/>
      <c r="F133" s="47">
        <f>SUM(F118,F128,F132)</f>
        <v>15</v>
      </c>
      <c r="G133" s="24">
        <f>G132+G128+G118</f>
        <v>0</v>
      </c>
    </row>
    <row r="134" spans="1:7" ht="51">
      <c r="A134" s="18" t="s">
        <v>13</v>
      </c>
      <c r="B134" s="18" t="s">
        <v>63</v>
      </c>
      <c r="C134" s="18" t="s">
        <v>64</v>
      </c>
      <c r="D134" s="18" t="s">
        <v>65</v>
      </c>
      <c r="E134" s="18"/>
      <c r="F134" s="36" t="s">
        <v>67</v>
      </c>
      <c r="G134" s="18" t="s">
        <v>17</v>
      </c>
    </row>
    <row r="135" spans="1:7" ht="12.75" customHeight="1">
      <c r="A135" s="233" t="s">
        <v>143</v>
      </c>
      <c r="B135" s="242" t="s">
        <v>144</v>
      </c>
      <c r="C135" s="225" t="s">
        <v>145</v>
      </c>
      <c r="D135" s="21" t="s">
        <v>146</v>
      </c>
      <c r="E135" s="21">
        <v>0</v>
      </c>
      <c r="F135" s="22" t="str">
        <f>SUBSTITUTE(E135,"1","2",1)</f>
        <v>0</v>
      </c>
      <c r="G135" s="21">
        <f aca="true" t="shared" si="11" ref="G135:G149">VALUE(F135)</f>
        <v>0</v>
      </c>
    </row>
    <row r="136" spans="1:7" ht="12.75">
      <c r="A136" s="233"/>
      <c r="B136" s="242"/>
      <c r="C136" s="225"/>
      <c r="D136" s="21" t="s">
        <v>147</v>
      </c>
      <c r="E136" s="21">
        <v>0</v>
      </c>
      <c r="F136" s="22" t="str">
        <f>SUBSTITUTE(E136,"1","1",1)</f>
        <v>0</v>
      </c>
      <c r="G136" s="21">
        <f t="shared" si="11"/>
        <v>0</v>
      </c>
    </row>
    <row r="137" spans="1:7" ht="12.75">
      <c r="A137" s="233"/>
      <c r="B137" s="242"/>
      <c r="C137" s="225"/>
      <c r="D137" s="21" t="s">
        <v>148</v>
      </c>
      <c r="E137" s="21">
        <v>0</v>
      </c>
      <c r="F137" s="22" t="str">
        <f>SUBSTITUTE(E137,"1","0",1)</f>
        <v>0</v>
      </c>
      <c r="G137" s="21">
        <f t="shared" si="11"/>
        <v>0</v>
      </c>
    </row>
    <row r="138" spans="1:7" ht="12.75" customHeight="1">
      <c r="A138" s="233"/>
      <c r="B138" s="242" t="s">
        <v>149</v>
      </c>
      <c r="C138" s="225" t="s">
        <v>150</v>
      </c>
      <c r="D138" s="21" t="s">
        <v>151</v>
      </c>
      <c r="E138" s="21">
        <v>0</v>
      </c>
      <c r="F138" s="22" t="str">
        <f>SUBSTITUTE(E138,"1","2",1)</f>
        <v>0</v>
      </c>
      <c r="G138" s="21">
        <f t="shared" si="11"/>
        <v>0</v>
      </c>
    </row>
    <row r="139" spans="1:7" ht="12.75">
      <c r="A139" s="233"/>
      <c r="B139" s="242"/>
      <c r="C139" s="225"/>
      <c r="D139" s="21" t="s">
        <v>152</v>
      </c>
      <c r="E139" s="21">
        <v>0</v>
      </c>
      <c r="F139" s="22" t="str">
        <f>SUBSTITUTE(E139,"1","0",1)</f>
        <v>0</v>
      </c>
      <c r="G139" s="21">
        <f t="shared" si="11"/>
        <v>0</v>
      </c>
    </row>
    <row r="140" spans="1:7" ht="12.75">
      <c r="A140" s="233"/>
      <c r="B140" s="242"/>
      <c r="C140" s="225" t="s">
        <v>156</v>
      </c>
      <c r="D140" s="21" t="s">
        <v>151</v>
      </c>
      <c r="E140" s="21">
        <v>0</v>
      </c>
      <c r="F140" s="22" t="str">
        <f>SUBSTITUTE(E140,"1","1",1)</f>
        <v>0</v>
      </c>
      <c r="G140" s="21">
        <f t="shared" si="11"/>
        <v>0</v>
      </c>
    </row>
    <row r="141" spans="1:7" ht="12.75">
      <c r="A141" s="233"/>
      <c r="B141" s="242"/>
      <c r="C141" s="225"/>
      <c r="D141" s="21" t="s">
        <v>157</v>
      </c>
      <c r="E141" s="21">
        <v>0</v>
      </c>
      <c r="F141" s="22" t="str">
        <f>SUBSTITUTE(E141,"1","0",1)</f>
        <v>0</v>
      </c>
      <c r="G141" s="21">
        <f t="shared" si="11"/>
        <v>0</v>
      </c>
    </row>
    <row r="142" spans="1:7" ht="12.75">
      <c r="A142" s="233"/>
      <c r="B142" s="242"/>
      <c r="C142" s="225" t="s">
        <v>153</v>
      </c>
      <c r="D142" s="21" t="s">
        <v>151</v>
      </c>
      <c r="E142" s="21">
        <v>0</v>
      </c>
      <c r="F142" s="22" t="str">
        <f>SUBSTITUTE(E142,"1","2",1)</f>
        <v>0</v>
      </c>
      <c r="G142" s="21">
        <f t="shared" si="11"/>
        <v>0</v>
      </c>
    </row>
    <row r="143" spans="1:7" ht="12.75">
      <c r="A143" s="233"/>
      <c r="B143" s="242"/>
      <c r="C143" s="225"/>
      <c r="D143" s="21" t="s">
        <v>154</v>
      </c>
      <c r="E143" s="21">
        <v>0</v>
      </c>
      <c r="F143" s="22" t="str">
        <f>SUBSTITUTE(E143,"1","1",1)</f>
        <v>0</v>
      </c>
      <c r="G143" s="21">
        <f t="shared" si="11"/>
        <v>0</v>
      </c>
    </row>
    <row r="144" spans="1:7" ht="12.75">
      <c r="A144" s="233"/>
      <c r="B144" s="242"/>
      <c r="C144" s="225"/>
      <c r="D144" s="21" t="s">
        <v>155</v>
      </c>
      <c r="E144" s="21">
        <v>0</v>
      </c>
      <c r="F144" s="22" t="str">
        <f>SUBSTITUTE(E144,"1","0",1)</f>
        <v>0</v>
      </c>
      <c r="G144" s="21">
        <f t="shared" si="11"/>
        <v>0</v>
      </c>
    </row>
    <row r="145" spans="1:7" ht="25.5">
      <c r="A145" s="233"/>
      <c r="B145" s="224" t="s">
        <v>158</v>
      </c>
      <c r="C145" s="225" t="s">
        <v>159</v>
      </c>
      <c r="D145" s="21" t="s">
        <v>160</v>
      </c>
      <c r="E145" s="21">
        <v>0</v>
      </c>
      <c r="F145" s="22" t="str">
        <f>SUBSTITUTE(E145,"1","2",1)</f>
        <v>0</v>
      </c>
      <c r="G145" s="21">
        <f t="shared" si="11"/>
        <v>0</v>
      </c>
    </row>
    <row r="146" spans="1:7" ht="12.75">
      <c r="A146" s="233"/>
      <c r="B146" s="224"/>
      <c r="C146" s="225"/>
      <c r="D146" s="21" t="s">
        <v>161</v>
      </c>
      <c r="E146" s="21">
        <v>0</v>
      </c>
      <c r="F146" s="22" t="str">
        <f>SUBSTITUTE(E146,"1","1",1)</f>
        <v>0</v>
      </c>
      <c r="G146" s="21">
        <f t="shared" si="11"/>
        <v>0</v>
      </c>
    </row>
    <row r="147" spans="1:7" ht="12.75">
      <c r="A147" s="233"/>
      <c r="B147" s="224"/>
      <c r="C147" s="225"/>
      <c r="D147" s="21" t="s">
        <v>177</v>
      </c>
      <c r="E147" s="21">
        <v>0</v>
      </c>
      <c r="F147" s="22" t="str">
        <f>SUBSTITUTE(E147,"1","0",1)</f>
        <v>0</v>
      </c>
      <c r="G147" s="21">
        <f t="shared" si="11"/>
        <v>0</v>
      </c>
    </row>
    <row r="148" spans="1:7" ht="12.75">
      <c r="A148" s="233"/>
      <c r="B148" s="224"/>
      <c r="C148" s="251" t="s">
        <v>162</v>
      </c>
      <c r="D148" s="48" t="s">
        <v>163</v>
      </c>
      <c r="E148" s="21">
        <v>0</v>
      </c>
      <c r="F148" s="22" t="str">
        <f>SUBSTITUTE(E148,"1","1",1)</f>
        <v>0</v>
      </c>
      <c r="G148" s="21">
        <f t="shared" si="11"/>
        <v>0</v>
      </c>
    </row>
    <row r="149" spans="1:7" ht="12.75">
      <c r="A149" s="233"/>
      <c r="B149" s="224"/>
      <c r="C149" s="251"/>
      <c r="D149" s="48" t="s">
        <v>164</v>
      </c>
      <c r="E149" s="21">
        <v>0</v>
      </c>
      <c r="F149" s="22" t="str">
        <f>SUBSTITUTE(E149,"1","0",1)</f>
        <v>0</v>
      </c>
      <c r="G149" s="21">
        <f t="shared" si="11"/>
        <v>0</v>
      </c>
    </row>
    <row r="150" spans="1:7" ht="12.75" customHeight="1">
      <c r="A150" s="233"/>
      <c r="B150" s="246" t="s">
        <v>165</v>
      </c>
      <c r="C150" s="247"/>
      <c r="D150" s="248"/>
      <c r="E150" s="49"/>
      <c r="F150" s="47">
        <v>10</v>
      </c>
      <c r="G150" s="24">
        <f>SUM(G135:G149)</f>
        <v>0</v>
      </c>
    </row>
    <row r="153" spans="1:7" ht="36" customHeight="1">
      <c r="A153" s="244" t="s">
        <v>166</v>
      </c>
      <c r="B153" s="244"/>
      <c r="C153" s="244"/>
      <c r="D153" s="244"/>
      <c r="E153" s="50"/>
      <c r="F153" s="47">
        <v>100</v>
      </c>
      <c r="G153" s="24">
        <f>G150+G133+G109+G70+G49</f>
        <v>0</v>
      </c>
    </row>
    <row r="155" spans="1:7" ht="15" customHeight="1">
      <c r="A155" s="245" t="s">
        <v>167</v>
      </c>
      <c r="B155" s="245"/>
      <c r="C155" s="245"/>
      <c r="D155" s="245"/>
      <c r="E155" s="245"/>
      <c r="F155" s="245"/>
      <c r="G155" s="245"/>
    </row>
  </sheetData>
  <sheetProtection/>
  <mergeCells count="88">
    <mergeCell ref="B6:D6"/>
    <mergeCell ref="B9:C9"/>
    <mergeCell ref="C140:C141"/>
    <mergeCell ref="C148:C149"/>
    <mergeCell ref="B109:D109"/>
    <mergeCell ref="B98:B108"/>
    <mergeCell ref="C98:C99"/>
    <mergeCell ref="C100:C101"/>
    <mergeCell ref="C102:C104"/>
    <mergeCell ref="C105:C107"/>
    <mergeCell ref="B150:D150"/>
    <mergeCell ref="C145:C147"/>
    <mergeCell ref="C128:D128"/>
    <mergeCell ref="B129:B131"/>
    <mergeCell ref="C129:C131"/>
    <mergeCell ref="C132:D132"/>
    <mergeCell ref="A153:D153"/>
    <mergeCell ref="A155:G155"/>
    <mergeCell ref="B133:D133"/>
    <mergeCell ref="A135:A150"/>
    <mergeCell ref="B135:B137"/>
    <mergeCell ref="C135:C137"/>
    <mergeCell ref="B138:B144"/>
    <mergeCell ref="C138:C139"/>
    <mergeCell ref="C142:C144"/>
    <mergeCell ref="B145:B149"/>
    <mergeCell ref="A112:A132"/>
    <mergeCell ref="B112:B118"/>
    <mergeCell ref="C112:C114"/>
    <mergeCell ref="C115:C117"/>
    <mergeCell ref="C118:D118"/>
    <mergeCell ref="B119:B127"/>
    <mergeCell ref="C119:C121"/>
    <mergeCell ref="C122:C124"/>
    <mergeCell ref="C125:C127"/>
    <mergeCell ref="B86:B97"/>
    <mergeCell ref="C86:C87"/>
    <mergeCell ref="C88:C89"/>
    <mergeCell ref="C90:C91"/>
    <mergeCell ref="C92:C94"/>
    <mergeCell ref="C95:C96"/>
    <mergeCell ref="C97:D97"/>
    <mergeCell ref="B70:D70"/>
    <mergeCell ref="A74:A108"/>
    <mergeCell ref="B74:B85"/>
    <mergeCell ref="C74:C75"/>
    <mergeCell ref="C76:C77"/>
    <mergeCell ref="C78:C79"/>
    <mergeCell ref="C80:C81"/>
    <mergeCell ref="C82:C84"/>
    <mergeCell ref="C108:D108"/>
    <mergeCell ref="C85:D85"/>
    <mergeCell ref="A53:A70"/>
    <mergeCell ref="B53:B60"/>
    <mergeCell ref="C53:C55"/>
    <mergeCell ref="C56:C58"/>
    <mergeCell ref="C59:C60"/>
    <mergeCell ref="B61:D61"/>
    <mergeCell ref="B62:B68"/>
    <mergeCell ref="C62:C65"/>
    <mergeCell ref="C66:C68"/>
    <mergeCell ref="B69:D69"/>
    <mergeCell ref="C33:C35"/>
    <mergeCell ref="C36:C37"/>
    <mergeCell ref="B38:D38"/>
    <mergeCell ref="C42:C44"/>
    <mergeCell ref="B48:D48"/>
    <mergeCell ref="B49:D49"/>
    <mergeCell ref="A1:G1"/>
    <mergeCell ref="A2:G2"/>
    <mergeCell ref="A3:G3"/>
    <mergeCell ref="B5:D5"/>
    <mergeCell ref="C45:C47"/>
    <mergeCell ref="B39:B47"/>
    <mergeCell ref="C39:C41"/>
    <mergeCell ref="B29:D29"/>
    <mergeCell ref="B30:B37"/>
    <mergeCell ref="C30:C32"/>
    <mergeCell ref="A14:A49"/>
    <mergeCell ref="B14:B20"/>
    <mergeCell ref="C14:C15"/>
    <mergeCell ref="C16:C18"/>
    <mergeCell ref="C19:C20"/>
    <mergeCell ref="B21:D21"/>
    <mergeCell ref="B22:B28"/>
    <mergeCell ref="C22:C24"/>
    <mergeCell ref="C25:C26"/>
    <mergeCell ref="C27:C28"/>
  </mergeCells>
  <printOptions/>
  <pageMargins left="0.75" right="0.75" top="1" bottom="1" header="0" footer="0"/>
  <pageSetup fitToHeight="5" horizontalDpi="300" verticalDpi="300" orientation="portrait" scale="62" r:id="rId3"/>
  <rowBreaks count="1" manualBreakCount="1">
    <brk id="6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 Suc. Colombia</dc:creator>
  <cp:keywords/>
  <dc:description/>
  <cp:lastModifiedBy>Diana</cp:lastModifiedBy>
  <cp:lastPrinted>2011-05-10T20:54:38Z</cp:lastPrinted>
  <dcterms:created xsi:type="dcterms:W3CDTF">2006-05-22T22:07:32Z</dcterms:created>
  <dcterms:modified xsi:type="dcterms:W3CDTF">2013-04-09T22:32:48Z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